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16"/>
  <workbookPr filterPrivacy="1" autoCompressPictures="0"/>
  <xr:revisionPtr revIDLastSave="8" documentId="13_ncr:1_{78E85A9C-228B-409E-AD18-4457F63C8CD6}" xr6:coauthVersionLast="47" xr6:coauthVersionMax="47" xr10:uidLastSave="{35537F51-AADB-44A8-8A75-B1D424E068DE}"/>
  <bookViews>
    <workbookView xWindow="40850" yWindow="-110" windowWidth="20700" windowHeight="11020" xr2:uid="{00000000-000D-0000-FFFF-FFFF00000000}"/>
  </bookViews>
  <sheets>
    <sheet name="Carta Gantt Licitación" sheetId="1" r:id="rId1"/>
    <sheet name="Hoja1" sheetId="2" r:id="rId2"/>
    <sheet name="Hoja2" sheetId="3" r:id="rId3"/>
  </sheets>
  <definedNames>
    <definedName name="_ftn1" localSheetId="2">Hoja2!$B$17</definedName>
    <definedName name="_ftn2" localSheetId="2">Hoja2!$B$18</definedName>
    <definedName name="_ftnref1" localSheetId="2">Hoja2!$C$4</definedName>
    <definedName name="_ftnref2" localSheetId="2">Hoja2!$C$13</definedName>
    <definedName name="ActualBeyond">PeriodInActual*('Carta Gantt Licitación'!$E1&gt;0)</definedName>
    <definedName name="PercentComplete">PercentCompleteBeyond*PeriodInPlan</definedName>
    <definedName name="PercentCompleteBeyond">('Carta Gantt Licitación'!A$4=MEDIAN('Carta Gantt Licitación'!A$4,'Carta Gantt Licitación'!$E1,'Carta Gantt Licitación'!$E1+'Carta Gantt Licitación'!$F1)*('Carta Gantt Licitación'!$E1&gt;0))*(('Carta Gantt Licitación'!A$4&lt;(INT('Carta Gantt Licitación'!$E1+'Carta Gantt Licitación'!$F1*'Carta Gantt Licitación'!$G1)))+('Carta Gantt Licitación'!A$4='Carta Gantt Licitación'!$E1))*('Carta Gantt Licitación'!$G1&gt;0)</definedName>
    <definedName name="period_selected">'Carta Gantt Licitación'!$H$2</definedName>
    <definedName name="PeriodInActual">'Carta Gantt Licitación'!A$4=MEDIAN('Carta Gantt Licitación'!A$4,'Carta Gantt Licitación'!$E1,'Carta Gantt Licitación'!$E1+'Carta Gantt Licitación'!$F1-1)</definedName>
    <definedName name="PeriodInPlan">'Carta Gantt Licitación'!A$4=MEDIAN('Carta Gantt Licitación'!A$4,'Carta Gantt Licitación'!$C1,'Carta Gantt Licitación'!$C1+'Carta Gantt Licitación'!$D1-1)</definedName>
    <definedName name="Plan">PeriodInPlan*('Carta Gantt Licitación'!$C1&gt;0)</definedName>
    <definedName name="Real">(PeriodInActual*('Carta Gantt Licitación'!$E1&gt;0))*PeriodInPlan</definedName>
    <definedName name="TitleRegion..BO60">'Carta Gantt Licitación'!$B$3:$B$4</definedName>
    <definedName name="_xlnm.Print_Titles" localSheetId="0">'Carta Gantt Licitación'!$3:$4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D2" i="1"/>
  <c r="E15" i="1"/>
  <c r="E16" i="1" s="1"/>
  <c r="C15" i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G14" i="1"/>
  <c r="G9" i="1"/>
  <c r="C11" i="1"/>
  <c r="C12" i="1" s="1"/>
  <c r="D7" i="2"/>
  <c r="G5" i="1"/>
  <c r="G6" i="1"/>
  <c r="G8" i="1"/>
  <c r="G10" i="1"/>
  <c r="G11" i="1"/>
  <c r="G12" i="1"/>
  <c r="G1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J9" i="3"/>
  <c r="C10" i="1"/>
  <c r="D9" i="2"/>
  <c r="C9" i="2"/>
  <c r="I13" i="3"/>
  <c r="K13" i="3" s="1"/>
  <c r="I12" i="3"/>
  <c r="K12" i="3" s="1"/>
  <c r="I11" i="3"/>
  <c r="K11" i="3"/>
  <c r="K10" i="3"/>
  <c r="I10" i="3"/>
  <c r="I9" i="3"/>
  <c r="K9" i="3" s="1"/>
  <c r="I8" i="3"/>
  <c r="K8" i="3" s="1"/>
  <c r="K6" i="3"/>
  <c r="K7" i="3"/>
  <c r="I7" i="3"/>
  <c r="I6" i="3"/>
  <c r="K5" i="3"/>
  <c r="I5" i="3"/>
  <c r="K4" i="3"/>
  <c r="I4" i="3"/>
  <c r="K3" i="3"/>
  <c r="I3" i="3"/>
  <c r="D5" i="2"/>
  <c r="BP4" i="1"/>
  <c r="BQ4" i="1" s="1"/>
  <c r="BR4" i="1" s="1"/>
  <c r="BS4" i="1" s="1"/>
  <c r="BT4" i="1" s="1"/>
  <c r="BU4" i="1" s="1"/>
  <c r="BV4" i="1" s="1"/>
  <c r="BW4" i="1" s="1"/>
  <c r="BX4" i="1" s="1"/>
  <c r="BY4" i="1" s="1"/>
  <c r="BZ4" i="1" s="1"/>
  <c r="CA4" i="1" s="1"/>
  <c r="CB4" i="1" s="1"/>
  <c r="CC4" i="1" s="1"/>
  <c r="CD4" i="1" s="1"/>
  <c r="CE4" i="1" s="1"/>
  <c r="CF4" i="1" s="1"/>
  <c r="CG4" i="1" s="1"/>
  <c r="CH4" i="1" s="1"/>
  <c r="CI4" i="1" s="1"/>
  <c r="CJ4" i="1" s="1"/>
  <c r="CK4" i="1" s="1"/>
  <c r="CL4" i="1" s="1"/>
  <c r="CM4" i="1" s="1"/>
  <c r="CN4" i="1" s="1"/>
  <c r="CO4" i="1" s="1"/>
  <c r="CP4" i="1" s="1"/>
  <c r="CQ4" i="1" s="1"/>
  <c r="CR4" i="1" s="1"/>
  <c r="CS4" i="1" s="1"/>
  <c r="CT4" i="1" s="1"/>
  <c r="CU4" i="1" s="1"/>
  <c r="CV4" i="1" s="1"/>
  <c r="CW4" i="1" s="1"/>
  <c r="CX4" i="1" s="1"/>
  <c r="CY4" i="1" s="1"/>
  <c r="CZ4" i="1" s="1"/>
  <c r="DA4" i="1" s="1"/>
  <c r="DB4" i="1" s="1"/>
  <c r="DC4" i="1" s="1"/>
  <c r="DD4" i="1" s="1"/>
  <c r="DE4" i="1" s="1"/>
  <c r="DF4" i="1" s="1"/>
  <c r="DG4" i="1" s="1"/>
  <c r="DH4" i="1" s="1"/>
  <c r="DI4" i="1" s="1"/>
  <c r="DJ4" i="1" s="1"/>
  <c r="DK4" i="1" s="1"/>
  <c r="DL4" i="1" s="1"/>
  <c r="DM4" i="1" s="1"/>
  <c r="DN4" i="1" s="1"/>
  <c r="DO4" i="1" s="1"/>
  <c r="DP4" i="1" s="1"/>
  <c r="DQ4" i="1" s="1"/>
  <c r="DR4" i="1" s="1"/>
  <c r="DS4" i="1" s="1"/>
  <c r="DT4" i="1" s="1"/>
  <c r="DU4" i="1" s="1"/>
  <c r="DV4" i="1" s="1"/>
  <c r="DW4" i="1" s="1"/>
  <c r="DX4" i="1" s="1"/>
  <c r="DY4" i="1" s="1"/>
  <c r="DZ4" i="1" s="1"/>
  <c r="EA4" i="1" s="1"/>
  <c r="EB4" i="1" s="1"/>
  <c r="EC4" i="1" s="1"/>
  <c r="ED4" i="1" s="1"/>
  <c r="EE4" i="1" s="1"/>
  <c r="EF4" i="1" s="1"/>
  <c r="EG4" i="1" s="1"/>
  <c r="EH4" i="1" s="1"/>
  <c r="EI4" i="1" s="1"/>
  <c r="EJ4" i="1" s="1"/>
  <c r="EK4" i="1" s="1"/>
  <c r="EL4" i="1" s="1"/>
  <c r="EM4" i="1" s="1"/>
  <c r="EN4" i="1" s="1"/>
  <c r="EO4" i="1" s="1"/>
  <c r="EP4" i="1" s="1"/>
  <c r="EQ4" i="1" s="1"/>
  <c r="ER4" i="1" s="1"/>
  <c r="ES4" i="1" s="1"/>
  <c r="ET4" i="1" s="1"/>
  <c r="EU4" i="1" s="1"/>
  <c r="EV4" i="1" s="1"/>
  <c r="EW4" i="1" s="1"/>
  <c r="EX4" i="1" s="1"/>
  <c r="EY4" i="1" s="1"/>
  <c r="EZ4" i="1" s="1"/>
  <c r="FA4" i="1" s="1"/>
  <c r="FB4" i="1" s="1"/>
  <c r="FC4" i="1" s="1"/>
  <c r="FD4" i="1" s="1"/>
  <c r="FE4" i="1" s="1"/>
  <c r="FF4" i="1" s="1"/>
  <c r="FG4" i="1" s="1"/>
  <c r="FH4" i="1" s="1"/>
  <c r="FI4" i="1" s="1"/>
  <c r="FJ4" i="1" s="1"/>
  <c r="FK4" i="1" s="1"/>
  <c r="FL4" i="1" s="1"/>
  <c r="FM4" i="1" s="1"/>
  <c r="FN4" i="1" s="1"/>
  <c r="FO4" i="1" s="1"/>
  <c r="FP4" i="1" s="1"/>
  <c r="FQ4" i="1" s="1"/>
  <c r="FR4" i="1" s="1"/>
  <c r="FS4" i="1" s="1"/>
  <c r="FT4" i="1" s="1"/>
  <c r="FU4" i="1" s="1"/>
  <c r="FV4" i="1" s="1"/>
  <c r="FW4" i="1" s="1"/>
  <c r="FX4" i="1" s="1"/>
  <c r="FY4" i="1" s="1"/>
  <c r="FZ4" i="1" s="1"/>
  <c r="GA4" i="1" s="1"/>
  <c r="GB4" i="1" s="1"/>
  <c r="GC4" i="1" s="1"/>
  <c r="GD4" i="1" s="1"/>
  <c r="GE4" i="1" s="1"/>
  <c r="GF4" i="1" s="1"/>
  <c r="GG4" i="1" s="1"/>
  <c r="GH4" i="1" s="1"/>
  <c r="GI4" i="1" s="1"/>
  <c r="GJ4" i="1" s="1"/>
  <c r="GK4" i="1" s="1"/>
  <c r="GL4" i="1" s="1"/>
  <c r="GM4" i="1" s="1"/>
  <c r="GN4" i="1" s="1"/>
  <c r="GO4" i="1" s="1"/>
  <c r="GP4" i="1" s="1"/>
  <c r="GQ4" i="1" s="1"/>
  <c r="GR4" i="1" s="1"/>
  <c r="GS4" i="1" s="1"/>
  <c r="GT4" i="1" s="1"/>
  <c r="GU4" i="1" s="1"/>
  <c r="GV4" i="1" s="1"/>
  <c r="GW4" i="1" s="1"/>
  <c r="GX4" i="1" s="1"/>
  <c r="GY4" i="1" s="1"/>
  <c r="GZ4" i="1" s="1"/>
  <c r="HA4" i="1" s="1"/>
  <c r="HB4" i="1" s="1"/>
  <c r="HC4" i="1" s="1"/>
  <c r="HD4" i="1" s="1"/>
  <c r="HE4" i="1" s="1"/>
  <c r="HF4" i="1" s="1"/>
  <c r="HG4" i="1" s="1"/>
  <c r="HH4" i="1" s="1"/>
  <c r="HI4" i="1" s="1"/>
  <c r="HJ4" i="1" s="1"/>
  <c r="HK4" i="1" s="1"/>
  <c r="HL4" i="1" s="1"/>
  <c r="HM4" i="1" s="1"/>
  <c r="HN4" i="1" s="1"/>
  <c r="HO4" i="1" s="1"/>
  <c r="HP4" i="1" s="1"/>
  <c r="HQ4" i="1" s="1"/>
  <c r="HR4" i="1" s="1"/>
  <c r="HS4" i="1" s="1"/>
  <c r="HT4" i="1" s="1"/>
  <c r="HU4" i="1" s="1"/>
  <c r="HV4" i="1" s="1"/>
  <c r="HW4" i="1" s="1"/>
  <c r="HX4" i="1" s="1"/>
  <c r="HY4" i="1" s="1"/>
  <c r="HZ4" i="1" s="1"/>
  <c r="IA4" i="1" s="1"/>
  <c r="IB4" i="1" s="1"/>
  <c r="IC4" i="1" s="1"/>
  <c r="ID4" i="1" s="1"/>
  <c r="IE4" i="1" s="1"/>
  <c r="IF4" i="1" s="1"/>
  <c r="IG4" i="1" s="1"/>
  <c r="IH4" i="1" s="1"/>
  <c r="II4" i="1" s="1"/>
  <c r="IJ4" i="1" s="1"/>
  <c r="IK4" i="1" s="1"/>
  <c r="IL4" i="1" s="1"/>
  <c r="IM4" i="1" s="1"/>
  <c r="IN4" i="1" s="1"/>
  <c r="IO4" i="1" s="1"/>
  <c r="IP4" i="1" s="1"/>
  <c r="IQ4" i="1" s="1"/>
  <c r="IR4" i="1" s="1"/>
  <c r="IS4" i="1" s="1"/>
  <c r="IT4" i="1" s="1"/>
  <c r="IU4" i="1" s="1"/>
  <c r="IV4" i="1" s="1"/>
  <c r="IW4" i="1" s="1"/>
  <c r="IX4" i="1" s="1"/>
  <c r="IY4" i="1" s="1"/>
  <c r="IZ4" i="1" s="1"/>
  <c r="JA4" i="1" s="1"/>
  <c r="JB4" i="1" s="1"/>
  <c r="JC4" i="1" s="1"/>
  <c r="JD4" i="1" s="1"/>
  <c r="JE4" i="1" s="1"/>
  <c r="JF4" i="1" s="1"/>
  <c r="JG4" i="1" s="1"/>
  <c r="JH4" i="1" s="1"/>
  <c r="JI4" i="1" s="1"/>
  <c r="JJ4" i="1" s="1"/>
  <c r="JK4" i="1" s="1"/>
  <c r="JL4" i="1" s="1"/>
  <c r="JM4" i="1" s="1"/>
  <c r="JN4" i="1" s="1"/>
  <c r="JO4" i="1" s="1"/>
  <c r="JP4" i="1" s="1"/>
  <c r="JQ4" i="1" s="1"/>
  <c r="JR4" i="1" s="1"/>
  <c r="JS4" i="1" s="1"/>
  <c r="JT4" i="1" s="1"/>
  <c r="JU4" i="1" s="1"/>
  <c r="JV4" i="1" s="1"/>
  <c r="JW4" i="1" s="1"/>
  <c r="JX4" i="1" s="1"/>
  <c r="JY4" i="1" s="1"/>
  <c r="JZ4" i="1" s="1"/>
  <c r="KA4" i="1" s="1"/>
  <c r="KB4" i="1" s="1"/>
  <c r="KC4" i="1" s="1"/>
  <c r="KD4" i="1" s="1"/>
  <c r="KE4" i="1" s="1"/>
  <c r="KF4" i="1" s="1"/>
  <c r="KG4" i="1" s="1"/>
  <c r="KH4" i="1" s="1"/>
  <c r="KI4" i="1" s="1"/>
  <c r="KJ4" i="1" s="1"/>
  <c r="KK4" i="1" s="1"/>
  <c r="KL4" i="1" s="1"/>
  <c r="KM4" i="1" s="1"/>
  <c r="KN4" i="1" s="1"/>
  <c r="KO4" i="1" s="1"/>
  <c r="KP4" i="1" s="1"/>
  <c r="KQ4" i="1" s="1"/>
  <c r="KR4" i="1" s="1"/>
  <c r="KS4" i="1" s="1"/>
  <c r="KT4" i="1" s="1"/>
  <c r="KU4" i="1" s="1"/>
  <c r="KV4" i="1" s="1"/>
  <c r="KW4" i="1" s="1"/>
  <c r="KX4" i="1" s="1"/>
  <c r="KY4" i="1" s="1"/>
  <c r="KZ4" i="1" s="1"/>
  <c r="I1" i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CX1" i="1" s="1"/>
  <c r="CY1" i="1" s="1"/>
  <c r="CZ1" i="1" s="1"/>
  <c r="DA1" i="1" s="1"/>
  <c r="DB1" i="1" s="1"/>
  <c r="DC1" i="1" s="1"/>
  <c r="DD1" i="1" s="1"/>
  <c r="DE1" i="1" s="1"/>
  <c r="DF1" i="1" s="1"/>
  <c r="DG1" i="1" s="1"/>
  <c r="DH1" i="1" s="1"/>
  <c r="DI1" i="1" s="1"/>
  <c r="DJ1" i="1" s="1"/>
  <c r="DK1" i="1" s="1"/>
  <c r="DL1" i="1" s="1"/>
  <c r="DM1" i="1" s="1"/>
  <c r="DN1" i="1" s="1"/>
  <c r="DO1" i="1" s="1"/>
  <c r="DP1" i="1" s="1"/>
  <c r="DQ1" i="1" s="1"/>
  <c r="DR1" i="1" s="1"/>
  <c r="DS1" i="1" s="1"/>
  <c r="DT1" i="1" s="1"/>
  <c r="DU1" i="1" s="1"/>
  <c r="DV1" i="1" s="1"/>
  <c r="DW1" i="1" s="1"/>
  <c r="DX1" i="1" s="1"/>
  <c r="DY1" i="1" s="1"/>
  <c r="DZ1" i="1" s="1"/>
  <c r="EA1" i="1" s="1"/>
  <c r="EB1" i="1" s="1"/>
  <c r="EC1" i="1" s="1"/>
  <c r="ED1" i="1" s="1"/>
  <c r="EE1" i="1" s="1"/>
  <c r="EF1" i="1" s="1"/>
  <c r="EG1" i="1" s="1"/>
  <c r="EH1" i="1" s="1"/>
  <c r="EI1" i="1" s="1"/>
  <c r="EJ1" i="1" s="1"/>
  <c r="EK1" i="1" s="1"/>
  <c r="EL1" i="1" s="1"/>
  <c r="EM1" i="1" s="1"/>
  <c r="EN1" i="1" s="1"/>
  <c r="EO1" i="1" s="1"/>
  <c r="EP1" i="1" s="1"/>
  <c r="EQ1" i="1" s="1"/>
  <c r="ER1" i="1" s="1"/>
  <c r="ES1" i="1" s="1"/>
  <c r="ET1" i="1" s="1"/>
  <c r="EU1" i="1" s="1"/>
  <c r="EV1" i="1" s="1"/>
  <c r="EW1" i="1" s="1"/>
  <c r="EX1" i="1" s="1"/>
  <c r="EY1" i="1" s="1"/>
  <c r="EZ1" i="1" s="1"/>
  <c r="FA1" i="1" s="1"/>
  <c r="FB1" i="1" s="1"/>
  <c r="FC1" i="1" s="1"/>
  <c r="FD1" i="1" s="1"/>
  <c r="FE1" i="1" s="1"/>
  <c r="FF1" i="1" s="1"/>
  <c r="FG1" i="1" s="1"/>
  <c r="FH1" i="1" s="1"/>
  <c r="FI1" i="1" s="1"/>
  <c r="FJ1" i="1" s="1"/>
  <c r="FK1" i="1" s="1"/>
  <c r="FL1" i="1" s="1"/>
  <c r="FM1" i="1" s="1"/>
  <c r="FN1" i="1" s="1"/>
  <c r="FO1" i="1" s="1"/>
  <c r="FP1" i="1" s="1"/>
  <c r="FQ1" i="1" s="1"/>
  <c r="FR1" i="1" s="1"/>
  <c r="FS1" i="1" s="1"/>
  <c r="FT1" i="1" s="1"/>
  <c r="FU1" i="1" s="1"/>
  <c r="FV1" i="1" s="1"/>
  <c r="FW1" i="1" s="1"/>
  <c r="FX1" i="1" s="1"/>
  <c r="FY1" i="1" s="1"/>
  <c r="FZ1" i="1" s="1"/>
  <c r="GA1" i="1" s="1"/>
  <c r="GB1" i="1" s="1"/>
  <c r="GC1" i="1" s="1"/>
  <c r="GD1" i="1" s="1"/>
  <c r="GE1" i="1" s="1"/>
  <c r="GF1" i="1" s="1"/>
  <c r="GG1" i="1" s="1"/>
  <c r="GH1" i="1" s="1"/>
  <c r="GI1" i="1" s="1"/>
  <c r="GJ1" i="1" s="1"/>
  <c r="GK1" i="1" s="1"/>
  <c r="GL1" i="1" s="1"/>
  <c r="GM1" i="1" s="1"/>
  <c r="GN1" i="1" s="1"/>
  <c r="GO1" i="1" s="1"/>
  <c r="GP1" i="1" s="1"/>
  <c r="GQ1" i="1" s="1"/>
  <c r="GR1" i="1" s="1"/>
  <c r="GS1" i="1" s="1"/>
  <c r="GT1" i="1" s="1"/>
  <c r="GU1" i="1" s="1"/>
  <c r="GV1" i="1" s="1"/>
  <c r="GW1" i="1" s="1"/>
  <c r="GX1" i="1" s="1"/>
  <c r="GY1" i="1" s="1"/>
  <c r="GZ1" i="1" s="1"/>
  <c r="HA1" i="1" s="1"/>
  <c r="HB1" i="1" s="1"/>
  <c r="HC1" i="1" s="1"/>
  <c r="HD1" i="1" s="1"/>
  <c r="HE1" i="1" s="1"/>
  <c r="HF1" i="1" s="1"/>
  <c r="HG1" i="1" s="1"/>
  <c r="HH1" i="1" s="1"/>
  <c r="HI1" i="1" s="1"/>
  <c r="HJ1" i="1" s="1"/>
  <c r="HK1" i="1" s="1"/>
  <c r="HL1" i="1" s="1"/>
  <c r="HM1" i="1" s="1"/>
  <c r="HN1" i="1" s="1"/>
  <c r="HO1" i="1" s="1"/>
  <c r="HP1" i="1" s="1"/>
  <c r="HQ1" i="1" s="1"/>
  <c r="HR1" i="1" s="1"/>
  <c r="HS1" i="1" s="1"/>
  <c r="HT1" i="1" s="1"/>
  <c r="HU1" i="1" s="1"/>
  <c r="HV1" i="1" s="1"/>
  <c r="HW1" i="1" s="1"/>
  <c r="HX1" i="1" s="1"/>
  <c r="HY1" i="1" s="1"/>
  <c r="HZ1" i="1" s="1"/>
  <c r="IA1" i="1" s="1"/>
  <c r="IB1" i="1" s="1"/>
  <c r="IC1" i="1" s="1"/>
  <c r="ID1" i="1" s="1"/>
  <c r="IE1" i="1" s="1"/>
  <c r="IF1" i="1" s="1"/>
  <c r="IG1" i="1" s="1"/>
  <c r="IH1" i="1" s="1"/>
  <c r="II1" i="1" s="1"/>
  <c r="IJ1" i="1" s="1"/>
  <c r="IK1" i="1" s="1"/>
  <c r="IL1" i="1" s="1"/>
  <c r="IM1" i="1" s="1"/>
  <c r="IN1" i="1" s="1"/>
  <c r="IO1" i="1" s="1"/>
  <c r="IP1" i="1" s="1"/>
  <c r="IQ1" i="1" s="1"/>
  <c r="IR1" i="1" s="1"/>
  <c r="IS1" i="1" s="1"/>
  <c r="IT1" i="1" s="1"/>
  <c r="IU1" i="1" s="1"/>
  <c r="IV1" i="1" s="1"/>
  <c r="IW1" i="1" s="1"/>
  <c r="IX1" i="1" s="1"/>
  <c r="IY1" i="1" s="1"/>
  <c r="IZ1" i="1" s="1"/>
  <c r="JA1" i="1" s="1"/>
  <c r="JB1" i="1" s="1"/>
  <c r="JC1" i="1" s="1"/>
  <c r="JD1" i="1" s="1"/>
  <c r="JE1" i="1" s="1"/>
  <c r="JF1" i="1" s="1"/>
  <c r="JG1" i="1" s="1"/>
  <c r="JH1" i="1" s="1"/>
  <c r="JI1" i="1" s="1"/>
  <c r="JJ1" i="1" s="1"/>
  <c r="JK1" i="1" s="1"/>
  <c r="JL1" i="1" s="1"/>
  <c r="JM1" i="1" s="1"/>
  <c r="JN1" i="1" s="1"/>
  <c r="JO1" i="1" s="1"/>
  <c r="JP1" i="1" s="1"/>
  <c r="JQ1" i="1" s="1"/>
  <c r="JR1" i="1" s="1"/>
  <c r="JS1" i="1" s="1"/>
  <c r="JT1" i="1" s="1"/>
  <c r="JU1" i="1" s="1"/>
  <c r="JV1" i="1" s="1"/>
  <c r="JW1" i="1" s="1"/>
  <c r="JX1" i="1" s="1"/>
  <c r="JY1" i="1" s="1"/>
  <c r="JZ1" i="1" s="1"/>
  <c r="KA1" i="1" s="1"/>
  <c r="KB1" i="1" s="1"/>
  <c r="KC1" i="1" s="1"/>
  <c r="KD1" i="1" s="1"/>
  <c r="KE1" i="1" s="1"/>
  <c r="KF1" i="1" s="1"/>
  <c r="KG1" i="1" s="1"/>
  <c r="KH1" i="1" s="1"/>
  <c r="KI1" i="1" s="1"/>
  <c r="KJ1" i="1" s="1"/>
  <c r="KK1" i="1" s="1"/>
  <c r="KL1" i="1" s="1"/>
  <c r="KM1" i="1" s="1"/>
  <c r="KN1" i="1" s="1"/>
  <c r="KO1" i="1" s="1"/>
  <c r="KP1" i="1" s="1"/>
  <c r="KQ1" i="1" s="1"/>
  <c r="KR1" i="1" s="1"/>
  <c r="KS1" i="1" s="1"/>
  <c r="KT1" i="1" s="1"/>
  <c r="KU1" i="1" s="1"/>
  <c r="KV1" i="1" s="1"/>
  <c r="KW1" i="1" s="1"/>
  <c r="KX1" i="1" s="1"/>
  <c r="KY1" i="1" s="1"/>
  <c r="KZ1" i="1" s="1"/>
  <c r="LA1" i="1" s="1"/>
  <c r="LB1" i="1" s="1"/>
  <c r="LC1" i="1" s="1"/>
  <c r="LD1" i="1" s="1"/>
  <c r="LE1" i="1" s="1"/>
  <c r="LF1" i="1" s="1"/>
  <c r="LG1" i="1" s="1"/>
  <c r="LH1" i="1" s="1"/>
  <c r="LI1" i="1" s="1"/>
  <c r="LJ1" i="1" s="1"/>
  <c r="LK1" i="1" s="1"/>
  <c r="LL1" i="1" s="1"/>
  <c r="LM1" i="1" s="1"/>
  <c r="LN1" i="1" s="1"/>
  <c r="LO1" i="1" s="1"/>
  <c r="LP1" i="1" s="1"/>
  <c r="LQ1" i="1" s="1"/>
  <c r="LR1" i="1" s="1"/>
  <c r="LS1" i="1" s="1"/>
  <c r="LT1" i="1" s="1"/>
  <c r="LU1" i="1" s="1"/>
  <c r="LV1" i="1" s="1"/>
  <c r="LW1" i="1" s="1"/>
  <c r="LX1" i="1" s="1"/>
  <c r="LY1" i="1" s="1"/>
  <c r="LZ1" i="1" s="1"/>
  <c r="MA1" i="1" s="1"/>
  <c r="MB1" i="1" s="1"/>
  <c r="MC1" i="1" s="1"/>
  <c r="MD1" i="1" s="1"/>
  <c r="ME1" i="1" s="1"/>
  <c r="MF1" i="1" s="1"/>
  <c r="F3" i="2"/>
  <c r="D3" i="2"/>
  <c r="E17" i="1" l="1"/>
  <c r="E18" i="1" s="1"/>
  <c r="E19" i="1" s="1"/>
  <c r="E20" i="1" s="1"/>
  <c r="E21" i="1" s="1"/>
  <c r="E22" i="1" s="1"/>
  <c r="E23" i="1" s="1"/>
  <c r="E24" i="1" s="1"/>
  <c r="E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tc={3BE3D8D4-74C2-4577-B541-68ED00497CFD}</author>
    <author>tc={CF880535-6018-4391-AD1C-E3D007009055}</author>
    <author>tc={61DB2165-45CE-4846-93C9-EA17343C3C77}</author>
    <author>tc={640934CF-4C45-4A1A-839F-D65B1E705A9D}</author>
  </authors>
  <commentList>
    <comment ref="D7" authorId="0" shapeId="0" xr:uid="{3BE3D8D4-74C2-4577-B541-68ED00497CFD}">
      <text>
        <t>[Threaded comment]
Your version of Excel allows you to read this threaded comment; however, any edits to it will get removed if the file is opened in a newer version of Excel. Learn more: https://go.microsoft.com/fwlink/?linkid=870924
Comment:
    Primera visita a terreno queda para el 2 de diciembre</t>
      </text>
    </comment>
    <comment ref="D9" authorId="1" shapeId="0" xr:uid="{CF880535-6018-4391-AD1C-E3D007009055}">
      <text>
        <t>[Threaded comment]
Your version of Excel allows you to read this threaded comment; however, any edits to it will get removed if the file is opened in a newer version of Excel. Learn more: https://go.microsoft.com/fwlink/?linkid=870924
Comment:
    Segunda visita a terreno queda programada para el 17 de febrero</t>
      </text>
    </comment>
    <comment ref="D18" authorId="2" shapeId="0" xr:uid="{61DB2165-45CE-4846-93C9-EA17343C3C77}">
      <text>
        <t>[Threaded comment]
Your version of Excel allows you to read this threaded comment; however, any edits to it will get removed if the file is opened in a newer version of Excel. Learn more: https://go.microsoft.com/fwlink/?linkid=870924
Comment:
    Plazo comienza el 28 de abril de 2026 hasta el 08 de junio de 2026</t>
      </text>
    </comment>
    <comment ref="D19" authorId="3" shapeId="0" xr:uid="{640934CF-4C45-4A1A-839F-D65B1E705A9D}">
      <text>
        <t>[Threaded comment]
Your version of Excel allows you to read this threaded comment; however, any edits to it will get removed if the file is opened in a newer version of Excel. Learn more: https://go.microsoft.com/fwlink/?linkid=870924
Comment:
    Queda programado para el 9 de junio de 2026</t>
      </text>
    </comment>
  </commentList>
</comments>
</file>

<file path=xl/sharedStrings.xml><?xml version="1.0" encoding="utf-8"?>
<sst xmlns="http://schemas.openxmlformats.org/spreadsheetml/2006/main" count="74" uniqueCount="74">
  <si>
    <t>Planificador de proyectos</t>
  </si>
  <si>
    <t>Seleccione un periodo para resaltarlo a la derecha.  A continuación hay una leyenda que describe el gráfico.</t>
  </si>
  <si>
    <t xml:space="preserve"> Periodo resaltado:</t>
  </si>
  <si>
    <t>Duración del plan</t>
  </si>
  <si>
    <t>Inicio real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</si>
  <si>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Completado</t>
    </r>
  </si>
  <si>
    <r>
      <rPr>
        <sz val="12"/>
        <color theme="1" tint="0.24994659260841701"/>
        <rFont val="Calibri"/>
        <family val="2"/>
      </rPr>
      <t>Real (fuera del plan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</si>
  <si>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Completado (fuera del plan)</t>
    </r>
  </si>
  <si>
    <t>ACTIVIDAD</t>
  </si>
  <si>
    <t>INICIO DEL PLAN</t>
  </si>
  <si>
    <t>DURACIÓN DEL PLAN</t>
  </si>
  <si>
    <t>INICIO REAL</t>
  </si>
  <si>
    <t>DURACIÓN REAL</t>
  </si>
  <si>
    <t>PORCENTAJE COMPLETADO</t>
  </si>
  <si>
    <t>PERIODOS</t>
  </si>
  <si>
    <t>Llamado a Licitación</t>
  </si>
  <si>
    <t>Periodo de Adquisición de bases de Licitación</t>
  </si>
  <si>
    <t>Primera Visita a terreno de los participantes</t>
  </si>
  <si>
    <t>Primer Periodo de Consulta de los Participantes</t>
  </si>
  <si>
    <t>Segunda Visita a terreno de los participantes</t>
  </si>
  <si>
    <t>Segundo Periodo Para consulta de los Participantes</t>
  </si>
  <si>
    <t>Respuesta a Consultas de los Participantes</t>
  </si>
  <si>
    <t>Notificación al CEN de Modificación de las Bases</t>
  </si>
  <si>
    <t>Plazo Máximo Para Modificación de las Bases</t>
  </si>
  <si>
    <t>Periodo de Preparación de Propuestas</t>
  </si>
  <si>
    <t>Recepción de Propuestas</t>
  </si>
  <si>
    <t>Aperturas de Ofertas Administrativas y Técnicas</t>
  </si>
  <si>
    <t>Envío de Actas de Apertura y Evaluación al CEN</t>
  </si>
  <si>
    <t>Evaluación Ofertas Administrativas y Técnicas</t>
  </si>
  <si>
    <t>Apertura Oferta Económica</t>
  </si>
  <si>
    <t>Evaluación Ofertas Económicas y Adjudicación</t>
  </si>
  <si>
    <t>Envío del Acta de Adjudicación al CEN</t>
  </si>
  <si>
    <t>Aceptación de la adjudicación por el Adjudicatario</t>
  </si>
  <si>
    <t>Envío de expedientes a la autoridad</t>
  </si>
  <si>
    <t>Firma del contrato</t>
  </si>
  <si>
    <t xml:space="preserve">Publicación Acta de Adjudicación </t>
  </si>
  <si>
    <t>Actividad 20</t>
  </si>
  <si>
    <t>Actividad 21</t>
  </si>
  <si>
    <t>Actividad 22</t>
  </si>
  <si>
    <t>Actividad 23</t>
  </si>
  <si>
    <t>Actividad 24</t>
  </si>
  <si>
    <t>Actividad 25</t>
  </si>
  <si>
    <t>Actividad 26</t>
  </si>
  <si>
    <t>Etapa</t>
  </si>
  <si>
    <t>Fechas</t>
  </si>
  <si>
    <t>Fecha Inicio</t>
  </si>
  <si>
    <t>Fecha Termino</t>
  </si>
  <si>
    <t>Cantidad de Dias</t>
  </si>
  <si>
    <t>Cantidad de Meses</t>
  </si>
  <si>
    <t>Llamado a Licitación Pública e Internacional y Publicación Bases de Licitación Administrativas y Técnicas</t>
  </si>
  <si>
    <t>Martes 26 de marzo de 2024.</t>
  </si>
  <si>
    <t>Adquisición de las Bases [1]</t>
  </si>
  <si>
    <t>Desde el martes 26 de marzo hasta el lunes 05 de agosto de 2024.</t>
  </si>
  <si>
    <t>Primer período para consultas de los Participantes</t>
  </si>
  <si>
    <t>Desde el martes 26 de marzo hasta el viernes 28 de junio de 2024.</t>
  </si>
  <si>
    <t>Segundo período para consultas de los Participantes</t>
  </si>
  <si>
    <t>Desde el jueves 25 de julio hasta el lunes 29 de julio de 2024 hasta las 11:00hrs.</t>
  </si>
  <si>
    <t>Respuestas a las Consultas</t>
  </si>
  <si>
    <t>Hasta el viernes 02 de agosto de 2024.</t>
  </si>
  <si>
    <t>Plazo máximo para Modificaciones a las Bases</t>
  </si>
  <si>
    <t>Hasta el miércoles 14 de agosto de 2024.</t>
  </si>
  <si>
    <t>Período de Recepción de Propuestas</t>
  </si>
  <si>
    <t>Desde el lunes 09, hasta el martes 10 de septiembre de 2024. Horario: lunes a jueves de 09:00 a 12:30 y de 14:30 a 16:00 horas. Viernes de 9:00 a 12:00 horas.</t>
  </si>
  <si>
    <t>Apertura de Ofertas Administrativas y Técnicas</t>
  </si>
  <si>
    <t>Miércoles 11 de septiembre de 2024.</t>
  </si>
  <si>
    <t>Apertura de Ofertas Económicas</t>
  </si>
  <si>
    <t>Jueves 14 de noviembre de 2024.</t>
  </si>
  <si>
    <t>Entrega de Declaración Jurada de ajuste al Valor Máximo de Ofertas fijado por la Comisión Nacional de Energía, cuando corresponda</t>
  </si>
  <si>
    <t>Desde el jueves 14 hasta el martes 19 de noviembre de 2024.</t>
  </si>
  <si>
    <t>Publicación Acta de Adjudicación [2]</t>
  </si>
  <si>
    <t>Viernes 22 de noviembre de 2024.</t>
  </si>
  <si>
    <t>Entre las 14:00 y 18:00 hrs.</t>
  </si>
  <si>
    <t xml:space="preserve">[1] Las Bases Administrativas traducidas al idioma inglés serán publicadas el 18 de abril de 2024.  </t>
  </si>
  <si>
    <t>[2] La publicación del acta se realizará en el siguiente enlace: https://www.coordinador.cl/desarrollo/documentos/licitaciones/ampliacion/2024-obras-ampliacion-decreto-n4/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</si>
</sst>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1" tint="0.24994659260841701"/>
      <name val="Calibri"/>
      <family val="2"/>
    </font>
    <font>
      <sz val="12"/>
      <color theme="1" tint="0.24994659260841701"/>
      <name val="Calibri"/>
      <family val="2"/>
    </font>
    <font>
      <b/>
      <sz val="13"/>
      <color theme="7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sz val="10"/>
      <color theme="1" tint="0.24994659260841701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9"/>
      <color theme="1" tint="0.24994659260841701"/>
      <name val="Arial Narrow"/>
      <family val="2"/>
    </font>
    <font>
      <u/>
      <sz val="11"/>
      <color theme="10"/>
      <name val="Corbel"/>
      <family val="2"/>
      <scheme val="major"/>
    </font>
    <font>
      <sz val="11"/>
      <name val="Corbel"/>
      <family val="2"/>
      <scheme val="major"/>
    </font>
    <font>
      <sz val="12"/>
      <name val="Corbel"/>
      <family val="2"/>
      <scheme val="major"/>
    </font>
    <font>
      <sz val="14"/>
      <name val="Corbel"/>
      <family val="2"/>
      <scheme val="major"/>
    </font>
    <font>
      <sz val="14"/>
      <color theme="1" tint="0.24994659260841701"/>
      <name val="Corbel"/>
      <family val="2"/>
      <scheme val="major"/>
    </font>
  </fonts>
  <fills count="10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">
    <xf numFmtId="0" fontId="0" fillId="0" borderId="0" applyNumberFormat="0" applyFill="0" applyBorder="0" applyProtection="0">
      <alignment horizontal="center" vertical="center"/>
    </xf>
    <xf numFmtId="0" fontId="7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9" fillId="0" borderId="2" applyFill="0" applyProtection="0">
      <alignment horizontal="center"/>
    </xf>
    <xf numFmtId="0" fontId="9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8" fillId="6" borderId="1" applyNumberFormat="0" applyProtection="0">
      <alignment horizontal="left" vertical="center"/>
    </xf>
    <xf numFmtId="0" fontId="7" fillId="0" borderId="0" applyNumberFormat="0" applyFill="0" applyBorder="0" applyProtection="0">
      <alignment vertical="center"/>
    </xf>
    <xf numFmtId="0" fontId="9" fillId="0" borderId="0" applyFill="0" applyProtection="0">
      <alignment vertical="center"/>
    </xf>
    <xf numFmtId="0" fontId="9" fillId="0" borderId="0" applyFill="0" applyProtection="0">
      <alignment horizontal="center" vertical="center" wrapText="1"/>
    </xf>
    <xf numFmtId="0" fontId="9" fillId="0" borderId="0" applyFill="0" applyProtection="0">
      <alignment horizontal="left"/>
    </xf>
    <xf numFmtId="0" fontId="11" fillId="0" borderId="0" applyNumberFormat="0" applyFill="0" applyBorder="0" applyProtection="0">
      <alignment vertical="center"/>
    </xf>
    <xf numFmtId="1" fontId="12" fillId="6" borderId="1">
      <alignment horizontal="center" vertical="center"/>
    </xf>
    <xf numFmtId="0" fontId="10" fillId="2" borderId="4" applyNumberFormat="0" applyFont="0" applyAlignment="0">
      <alignment horizontal="center"/>
    </xf>
    <xf numFmtId="0" fontId="10" fillId="3" borderId="3" applyNumberFormat="0" applyFont="0" applyAlignment="0">
      <alignment horizontal="center"/>
    </xf>
    <xf numFmtId="0" fontId="10" fillId="4" borderId="3" applyNumberFormat="0" applyFont="0" applyAlignment="0">
      <alignment horizontal="center"/>
    </xf>
    <xf numFmtId="0" fontId="10" fillId="5" borderId="3" applyNumberFormat="0" applyFont="0" applyAlignment="0">
      <alignment horizontal="center"/>
    </xf>
    <xf numFmtId="0" fontId="10" fillId="7" borderId="3" applyNumberFormat="0" applyFont="0" applyAlignment="0">
      <alignment horizontal="center"/>
    </xf>
    <xf numFmtId="0" fontId="17" fillId="0" borderId="0" applyNumberFormat="0" applyFill="0" applyBorder="0" applyAlignment="0" applyProtection="0">
      <alignment horizontal="center" vertical="center"/>
    </xf>
  </cellStyleXfs>
  <cellXfs count="72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3" fontId="9" fillId="0" borderId="2" xfId="3">
      <alignment horizontal="center"/>
    </xf>
    <xf numFmtId="0" fontId="8" fillId="6" borderId="1" xfId="7">
      <alignment horizontal="left" vertical="center"/>
    </xf>
    <xf numFmtId="0" fontId="4" fillId="0" borderId="0" xfId="2" applyFont="1">
      <alignment horizontal="left" wrapText="1"/>
    </xf>
    <xf numFmtId="0" fontId="5" fillId="0" borderId="0" xfId="0" applyFont="1" applyAlignment="1">
      <alignment horizontal="center"/>
    </xf>
    <xf numFmtId="9" fontId="6" fillId="0" borderId="0" xfId="6" applyFont="1">
      <alignment horizontal="center" vertical="center"/>
    </xf>
    <xf numFmtId="0" fontId="9" fillId="0" borderId="0" xfId="4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7" fillId="0" borderId="0" xfId="1" applyAlignment="1">
      <alignment horizontal="center"/>
    </xf>
    <xf numFmtId="0" fontId="7" fillId="0" borderId="0" xfId="8">
      <alignment vertical="center"/>
    </xf>
    <xf numFmtId="1" fontId="12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9" fillId="0" borderId="0" xfId="11">
      <alignment horizontal="left"/>
    </xf>
    <xf numFmtId="0" fontId="11" fillId="0" borderId="0" xfId="12">
      <alignment vertical="center"/>
    </xf>
    <xf numFmtId="0" fontId="0" fillId="0" borderId="0" xfId="5" applyFont="1" applyBorder="1" applyAlignment="1">
      <alignment vertical="center"/>
    </xf>
    <xf numFmtId="0" fontId="4" fillId="0" borderId="0" xfId="2" applyFont="1" applyAlignment="1">
      <alignment horizontal="left" vertical="center" wrapText="1"/>
    </xf>
    <xf numFmtId="14" fontId="0" fillId="0" borderId="0" xfId="0" applyNumberFormat="1">
      <alignment horizontal="center" vertical="center"/>
    </xf>
    <xf numFmtId="1" fontId="0" fillId="0" borderId="0" xfId="0" applyNumberFormat="1">
      <alignment horizontal="center" vertical="center"/>
    </xf>
    <xf numFmtId="14" fontId="0" fillId="8" borderId="0" xfId="0" applyNumberFormat="1" applyFill="1">
      <alignment horizontal="center" vertical="center"/>
    </xf>
    <xf numFmtId="0" fontId="0" fillId="8" borderId="0" xfId="0" applyFill="1">
      <alignment horizontal="center" vertical="center"/>
    </xf>
    <xf numFmtId="0" fontId="0" fillId="8" borderId="0" xfId="0" applyFill="1" applyAlignment="1">
      <alignment vertical="center" wrapText="1"/>
    </xf>
    <xf numFmtId="14" fontId="0" fillId="0" borderId="0" xfId="0" applyNumberFormat="1" applyFill="1">
      <alignment horizontal="center" vertical="center"/>
    </xf>
    <xf numFmtId="0" fontId="0" fillId="0" borderId="0" xfId="0" applyFill="1">
      <alignment horizontal="center" vertical="center"/>
    </xf>
    <xf numFmtId="0" fontId="0" fillId="0" borderId="0" xfId="0" applyFill="1" applyAlignment="1">
      <alignment vertical="center" wrapText="1"/>
    </xf>
    <xf numFmtId="0" fontId="2" fillId="0" borderId="0" xfId="2" applyBorder="1">
      <alignment horizontal="left" wrapText="1"/>
    </xf>
    <xf numFmtId="0" fontId="0" fillId="0" borderId="0" xfId="0" applyBorder="1" applyAlignment="1">
      <alignment horizontal="center"/>
    </xf>
    <xf numFmtId="9" fontId="3" fillId="0" borderId="0" xfId="6" applyBorder="1">
      <alignment horizontal="center" vertical="center"/>
    </xf>
    <xf numFmtId="0" fontId="0" fillId="0" borderId="0" xfId="0" applyBorder="1">
      <alignment horizontal="center" vertical="center"/>
    </xf>
    <xf numFmtId="0" fontId="0" fillId="0" borderId="0" xfId="0" applyFill="1" applyBorder="1">
      <alignment horizontal="center" vertical="center"/>
    </xf>
    <xf numFmtId="0" fontId="0" fillId="8" borderId="0" xfId="0" applyFill="1" applyBorder="1">
      <alignment horizontal="center" vertical="center"/>
    </xf>
    <xf numFmtId="0" fontId="4" fillId="8" borderId="0" xfId="2" applyFont="1" applyFill="1">
      <alignment horizontal="left" wrapText="1"/>
    </xf>
    <xf numFmtId="0" fontId="5" fillId="8" borderId="0" xfId="0" applyFont="1" applyFill="1" applyAlignment="1">
      <alignment horizontal="center"/>
    </xf>
    <xf numFmtId="2" fontId="0" fillId="0" borderId="0" xfId="0" applyNumberFormat="1">
      <alignment horizontal="center" vertical="center"/>
    </xf>
    <xf numFmtId="0" fontId="14" fillId="9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3" fillId="0" borderId="11" xfId="0" applyFont="1" applyBorder="1" applyAlignment="1">
      <alignment horizontal="justify" vertical="center" wrapText="1"/>
    </xf>
    <xf numFmtId="0" fontId="17" fillId="0" borderId="11" xfId="19" applyBorder="1" applyAlignment="1">
      <alignment horizontal="justify" vertical="center" wrapText="1"/>
    </xf>
    <xf numFmtId="0" fontId="16" fillId="0" borderId="11" xfId="0" applyFont="1" applyBorder="1" applyAlignment="1">
      <alignment horizontal="justify" vertical="center" wrapText="1"/>
    </xf>
    <xf numFmtId="0" fontId="13" fillId="0" borderId="12" xfId="0" applyFont="1" applyBorder="1" applyAlignment="1">
      <alignment horizontal="justify" vertical="center" wrapText="1"/>
    </xf>
    <xf numFmtId="0" fontId="17" fillId="0" borderId="0" xfId="19" applyAlignment="1">
      <alignment horizontal="justify" vertical="center"/>
    </xf>
    <xf numFmtId="3" fontId="9" fillId="8" borderId="2" xfId="3" applyFill="1">
      <alignment horizontal="center"/>
    </xf>
    <xf numFmtId="14" fontId="18" fillId="0" borderId="0" xfId="0" applyNumberFormat="1" applyFont="1">
      <alignment horizontal="center" vertical="center"/>
    </xf>
    <xf numFmtId="14" fontId="19" fillId="0" borderId="0" xfId="0" applyNumberFormat="1" applyFont="1">
      <alignment horizontal="center" vertical="center"/>
    </xf>
    <xf numFmtId="14" fontId="20" fillId="0" borderId="0" xfId="0" applyNumberFormat="1" applyFont="1">
      <alignment horizontal="center" vertical="center"/>
    </xf>
    <xf numFmtId="14" fontId="12" fillId="0" borderId="0" xfId="0" applyNumberFormat="1" applyFont="1">
      <alignment horizontal="center" vertical="center"/>
    </xf>
    <xf numFmtId="14" fontId="21" fillId="0" borderId="0" xfId="0" applyNumberFormat="1" applyFont="1">
      <alignment horizontal="center" vertical="center"/>
    </xf>
    <xf numFmtId="14" fontId="7" fillId="0" borderId="0" xfId="1" applyNumberFormat="1" applyAlignment="1">
      <alignment horizontal="center"/>
    </xf>
    <xf numFmtId="14" fontId="11" fillId="0" borderId="0" xfId="12" applyNumberFormat="1">
      <alignment vertical="center"/>
    </xf>
    <xf numFmtId="0" fontId="14" fillId="9" borderId="8" xfId="0" applyFont="1" applyFill="1" applyBorder="1" applyAlignment="1">
      <alignment horizontal="center" vertical="center" wrapText="1"/>
    </xf>
    <xf numFmtId="0" fontId="14" fillId="9" borderId="9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7" fillId="0" borderId="13" xfId="19" applyBorder="1" applyAlignment="1">
      <alignment horizontal="justify" vertical="center" wrapText="1"/>
    </xf>
    <xf numFmtId="0" fontId="17" fillId="0" borderId="10" xfId="19" applyBorder="1" applyAlignment="1">
      <alignment horizontal="justify" vertical="center" wrapText="1"/>
    </xf>
    <xf numFmtId="0" fontId="5" fillId="0" borderId="6" xfId="5" applyFont="1" applyBorder="1" applyAlignment="1">
      <alignment horizontal="left" vertical="center"/>
    </xf>
    <xf numFmtId="0" fontId="5" fillId="0" borderId="0" xfId="5" applyFont="1" applyAlignment="1">
      <alignment horizontal="left" vertical="center"/>
    </xf>
    <xf numFmtId="0" fontId="5" fillId="0" borderId="7" xfId="5" applyFont="1" applyBorder="1" applyAlignment="1">
      <alignment horizontal="left" vertical="center"/>
    </xf>
    <xf numFmtId="0" fontId="5" fillId="0" borderId="0" xfId="5" applyFont="1" applyBorder="1" applyAlignment="1">
      <alignment horizontal="left" vertical="center"/>
    </xf>
    <xf numFmtId="0" fontId="0" fillId="0" borderId="6" xfId="5" applyFont="1" applyBorder="1" applyAlignment="1">
      <alignment horizontal="left" vertical="center"/>
    </xf>
    <xf numFmtId="0" fontId="0" fillId="0" borderId="0" xfId="5" applyFont="1" applyBorder="1" applyAlignment="1">
      <alignment horizontal="left" vertical="center"/>
    </xf>
    <xf numFmtId="0" fontId="9" fillId="0" borderId="0" xfId="9" applyAlignment="1">
      <alignment vertical="center"/>
    </xf>
    <xf numFmtId="0" fontId="9" fillId="0" borderId="0" xfId="10" applyAlignment="1">
      <alignment horizontal="center" vertical="center" wrapText="1"/>
    </xf>
    <xf numFmtId="0" fontId="9" fillId="0" borderId="5" xfId="10" applyBorder="1" applyAlignment="1">
      <alignment horizontal="center" vertical="center" wrapText="1"/>
    </xf>
    <xf numFmtId="0" fontId="9" fillId="0" borderId="2" xfId="9" applyBorder="1" applyAlignment="1">
      <alignment vertical="center"/>
    </xf>
    <xf numFmtId="0" fontId="9" fillId="0" borderId="2" xfId="10" applyBorder="1" applyAlignment="1">
      <alignment horizontal="center" vertical="center" wrapText="1"/>
    </xf>
  </cellXfs>
  <cellStyles count="20">
    <cellStyle name="% completado" xfId="16" xr:uid="{00000000-0005-0000-0000-000000000000}"/>
    <cellStyle name="Actividad" xfId="2" xr:uid="{00000000-0005-0000-0000-000002000000}"/>
    <cellStyle name="Control del periodo resaltado" xfId="7" xr:uid="{00000000-0005-0000-0000-00000E000000}"/>
    <cellStyle name="Encabezado 1" xfId="1" builtinId="16" customBuiltin="1"/>
    <cellStyle name="Encabezado 4" xfId="11" builtinId="19" customBuiltin="1"/>
    <cellStyle name="Encabezados de los periodos" xfId="3" xr:uid="{00000000-0005-0000-0000-00000D000000}"/>
    <cellStyle name="Encabezados del proyecto" xfId="4" xr:uid="{00000000-0005-0000-0000-000011000000}"/>
    <cellStyle name="Etiqueta" xfId="5" xr:uid="{00000000-0005-0000-0000-00000A000000}"/>
    <cellStyle name="Hipervínculo" xfId="19" builtinId="8"/>
    <cellStyle name="Leyenda de la duración real" xfId="15" xr:uid="{00000000-0005-0000-0000-000004000000}"/>
    <cellStyle name="Leyenda de la duración real (fuera del plan)" xfId="17" xr:uid="{00000000-0005-0000-0000-000003000000}"/>
    <cellStyle name="Leyenda del % completado (fuera del plan)" xfId="18" xr:uid="{00000000-0005-0000-0000-000001000000}"/>
    <cellStyle name="Leyenda del plan" xfId="14" xr:uid="{00000000-0005-0000-0000-000010000000}"/>
    <cellStyle name="Normal" xfId="0" builtinId="0" customBuiltin="1"/>
    <cellStyle name="Porcentaje completado" xfId="6" xr:uid="{00000000-0005-0000-0000-00000C000000}"/>
    <cellStyle name="Texto explicativo" xfId="12" builtinId="53" customBuiltin="1"/>
    <cellStyle name="Título" xfId="8" builtinId="15" customBuiltin="1"/>
    <cellStyle name="Título 2" xfId="9" builtinId="17" customBuiltin="1"/>
    <cellStyle name="Título 3" xfId="10" builtinId="18" customBuiltin="1"/>
    <cellStyle name="Valor del periodo" xfId="13" xr:uid="{00000000-0005-0000-0000-00000F000000}"/>
  </cellStyles>
  <dxfs count="18"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border>
        <top style="thin">
          <color theme="7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7" dT="2025-06-30T15:14:12.17" personId="{00000000-0000-0000-0000-000000000000}" id="{3BE3D8D4-74C2-4577-B541-68ED00497CFD}">
    <text>Primera visita a terreno queda para el 2 de diciembre</text>
  </threadedComment>
  <threadedComment ref="D9" dT="2025-06-30T15:15:27.04" personId="{00000000-0000-0000-0000-000000000000}" id="{CF880535-6018-4391-AD1C-E3D007009055}">
    <text>Segunda visita a terreno queda programada para el 17 de febrero</text>
  </threadedComment>
  <threadedComment ref="D18" dT="2025-06-30T15:25:26.20" personId="{00000000-0000-0000-0000-000000000000}" id="{61DB2165-45CE-4846-93C9-EA17343C3C77}">
    <text>Plazo comienza el 28 de abril de 2026 hasta el 08 de junio de 2026</text>
  </threadedComment>
  <threadedComment ref="D19" dT="2025-06-30T15:30:04.20" personId="{00000000-0000-0000-0000-000000000000}" id="{640934CF-4C45-4A1A-839F-D65B1E705A9D}">
    <text>Queda programado para el 9 de junio de 2026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B1:MF70"/>
  <sheetViews>
    <sheetView showGridLines="0" tabSelected="1" zoomScale="80" zoomScaleNormal="80" zoomScaleSheetLayoutView="80" workbookViewId="0">
      <pane xSplit="7" ySplit="4" topLeftCell="H5" activePane="bottomRight" state="frozen"/>
      <selection pane="bottomRight" activeCell="D3" sqref="D3:D4"/>
      <selection pane="bottomLeft" activeCell="A5" sqref="A5"/>
      <selection pane="topRight" activeCell="H1" sqref="H1"/>
    </sheetView>
  </sheetViews>
  <sheetFormatPr defaultColWidth="3.125" defaultRowHeight="30" customHeight="1"/>
  <cols>
    <col min="1" max="1" width="2.625" style="33" customWidth="1"/>
    <col min="2" max="2" width="90.5" style="30" bestFit="1" customWidth="1"/>
    <col min="3" max="3" width="14.625" style="31" bestFit="1" customWidth="1"/>
    <col min="4" max="4" width="36.625" style="31" bestFit="1" customWidth="1"/>
    <col min="5" max="5" width="10.875" style="31" bestFit="1" customWidth="1"/>
    <col min="6" max="6" width="14.625" style="31" bestFit="1" customWidth="1"/>
    <col min="7" max="7" width="17.125" style="32" bestFit="1" customWidth="1"/>
    <col min="8" max="8" width="10.375" style="31" bestFit="1" customWidth="1"/>
    <col min="9" max="19" width="10.125" style="31" bestFit="1" customWidth="1"/>
    <col min="20" max="20" width="10" style="31" bestFit="1" customWidth="1"/>
    <col min="21" max="21" width="10.125" style="31" bestFit="1" customWidth="1"/>
    <col min="22" max="22" width="10" style="31" bestFit="1" customWidth="1"/>
    <col min="23" max="25" width="10.125" style="31" bestFit="1" customWidth="1"/>
    <col min="26" max="26" width="10" style="31" bestFit="1" customWidth="1"/>
    <col min="27" max="27" width="10.125" style="31" bestFit="1" customWidth="1"/>
    <col min="28" max="39" width="10.125" style="33" bestFit="1" customWidth="1"/>
    <col min="40" max="41" width="10" style="33" bestFit="1" customWidth="1"/>
    <col min="42" max="42" width="10.125" style="33" bestFit="1" customWidth="1"/>
    <col min="43" max="43" width="10" style="33" bestFit="1" customWidth="1"/>
    <col min="44" max="46" width="10.125" style="33" bestFit="1" customWidth="1"/>
    <col min="47" max="47" width="10" style="33" bestFit="1" customWidth="1"/>
    <col min="48" max="49" width="10.125" style="33" bestFit="1" customWidth="1"/>
    <col min="50" max="50" width="10" style="33" bestFit="1" customWidth="1"/>
    <col min="51" max="51" width="9.875" style="33" bestFit="1" customWidth="1"/>
    <col min="52" max="52" width="10" style="33" bestFit="1" customWidth="1"/>
    <col min="53" max="53" width="9.875" style="33" bestFit="1" customWidth="1"/>
    <col min="54" max="56" width="10" style="33" bestFit="1" customWidth="1"/>
    <col min="57" max="57" width="9.875" style="33" bestFit="1" customWidth="1"/>
    <col min="58" max="59" width="10" style="33" bestFit="1" customWidth="1"/>
    <col min="60" max="60" width="10.125" style="33" bestFit="1" customWidth="1"/>
    <col min="61" max="61" width="10" style="33" bestFit="1" customWidth="1"/>
    <col min="62" max="62" width="10.125" style="33" bestFit="1" customWidth="1"/>
    <col min="63" max="63" width="10" style="33" bestFit="1" customWidth="1"/>
    <col min="64" max="66" width="10.125" style="33" bestFit="1" customWidth="1"/>
    <col min="67" max="67" width="10" style="33" bestFit="1" customWidth="1"/>
    <col min="68" max="69" width="10.125" style="33" bestFit="1" customWidth="1"/>
    <col min="70" max="70" width="10" style="33" bestFit="1" customWidth="1"/>
    <col min="71" max="80" width="10.125" style="33" bestFit="1" customWidth="1"/>
    <col min="81" max="81" width="10" style="33" bestFit="1" customWidth="1"/>
    <col min="82" max="82" width="10.125" style="33" bestFit="1" customWidth="1"/>
    <col min="83" max="83" width="10" style="33" bestFit="1" customWidth="1"/>
    <col min="84" max="86" width="10.125" style="33" bestFit="1" customWidth="1"/>
    <col min="87" max="87" width="10" style="33" bestFit="1" customWidth="1"/>
    <col min="88" max="100" width="10.125" style="33" bestFit="1" customWidth="1"/>
    <col min="101" max="101" width="10" style="33" bestFit="1" customWidth="1"/>
    <col min="102" max="111" width="10.125" style="33" bestFit="1" customWidth="1"/>
    <col min="112" max="112" width="10" style="33" bestFit="1" customWidth="1"/>
    <col min="113" max="113" width="10.125" style="33" bestFit="1" customWidth="1"/>
    <col min="114" max="114" width="10" style="33" bestFit="1" customWidth="1"/>
    <col min="115" max="117" width="10.125" style="33" bestFit="1" customWidth="1"/>
    <col min="118" max="118" width="10" style="33" bestFit="1" customWidth="1"/>
    <col min="119" max="131" width="10.125" style="33" bestFit="1" customWidth="1"/>
    <col min="132" max="132" width="10" style="33" bestFit="1" customWidth="1"/>
    <col min="133" max="133" width="10.125" style="33" bestFit="1" customWidth="1"/>
    <col min="134" max="134" width="10.375" style="33" bestFit="1" customWidth="1"/>
    <col min="135" max="135" width="10.125" style="33" bestFit="1" customWidth="1"/>
    <col min="136" max="138" width="10.375" style="33" bestFit="1" customWidth="1"/>
    <col min="139" max="139" width="10.125" style="33" bestFit="1" customWidth="1"/>
    <col min="140" max="141" width="10.375" style="33" bestFit="1" customWidth="1"/>
    <col min="142" max="147" width="10.125" style="33" bestFit="1" customWidth="1"/>
    <col min="148" max="148" width="10.375" style="33" bestFit="1" customWidth="1"/>
    <col min="149" max="151" width="10.125" style="33" bestFit="1" customWidth="1"/>
    <col min="152" max="152" width="10.375" style="33" bestFit="1" customWidth="1"/>
    <col min="153" max="153" width="10.125" style="33" bestFit="1" customWidth="1"/>
    <col min="154" max="154" width="10.375" style="33" bestFit="1" customWidth="1"/>
    <col min="155" max="155" width="10.125" style="33" bestFit="1" customWidth="1"/>
    <col min="156" max="158" width="10.375" style="33" bestFit="1" customWidth="1"/>
    <col min="159" max="159" width="10.125" style="33" bestFit="1" customWidth="1"/>
    <col min="160" max="160" width="10.375" style="33" bestFit="1" customWidth="1"/>
    <col min="161" max="170" width="10.125" style="33" bestFit="1" customWidth="1"/>
    <col min="171" max="171" width="10" style="33" bestFit="1" customWidth="1"/>
    <col min="172" max="172" width="10.125" style="33" bestFit="1" customWidth="1"/>
    <col min="173" max="173" width="10" style="33" bestFit="1" customWidth="1"/>
    <col min="174" max="176" width="10.125" style="33" bestFit="1" customWidth="1"/>
    <col min="177" max="177" width="10" style="33" bestFit="1" customWidth="1"/>
    <col min="178" max="190" width="10.125" style="33" bestFit="1" customWidth="1"/>
    <col min="191" max="191" width="10" style="33" bestFit="1" customWidth="1"/>
    <col min="192" max="192" width="10.125" style="33" bestFit="1" customWidth="1"/>
    <col min="193" max="193" width="10.375" style="33" bestFit="1" customWidth="1"/>
    <col min="194" max="194" width="10.125" style="33" bestFit="1" customWidth="1"/>
    <col min="195" max="195" width="10.375" style="33" bestFit="1" customWidth="1"/>
    <col min="196" max="196" width="11.75" style="33" bestFit="1" customWidth="1"/>
    <col min="197" max="197" width="10.375" style="33" bestFit="1" customWidth="1"/>
    <col min="198" max="198" width="10.125" style="33" bestFit="1" customWidth="1"/>
    <col min="199" max="200" width="10.375" style="33" bestFit="1" customWidth="1"/>
    <col min="201" max="210" width="10.125" style="33" bestFit="1" customWidth="1"/>
    <col min="211" max="211" width="10.375" style="33" bestFit="1" customWidth="1"/>
    <col min="212" max="212" width="11.75" style="33" bestFit="1" customWidth="1"/>
    <col min="213" max="213" width="11.875" style="33" bestFit="1" customWidth="1"/>
    <col min="214" max="214" width="11.75" style="33" bestFit="1" customWidth="1"/>
    <col min="215" max="217" width="10.375" style="33" bestFit="1" customWidth="1"/>
    <col min="218" max="218" width="10.125" style="33" bestFit="1" customWidth="1"/>
    <col min="219" max="220" width="10.375" style="33" bestFit="1" customWidth="1"/>
    <col min="221" max="222" width="10.125" style="33" bestFit="1" customWidth="1"/>
    <col min="223" max="223" width="10.375" style="33" bestFit="1" customWidth="1"/>
    <col min="224" max="224" width="10.125" style="33" bestFit="1" customWidth="1"/>
    <col min="225" max="227" width="10.375" style="33" bestFit="1" customWidth="1"/>
    <col min="228" max="228" width="10.125" style="33" bestFit="1" customWidth="1"/>
    <col min="229" max="230" width="10.375" style="33" bestFit="1" customWidth="1"/>
    <col min="231" max="240" width="10.125" style="33" bestFit="1" customWidth="1"/>
    <col min="241" max="241" width="10.375" style="33" bestFit="1" customWidth="1"/>
    <col min="242" max="242" width="10.125" style="33" bestFit="1" customWidth="1"/>
    <col min="243" max="243" width="10.375" style="33" bestFit="1" customWidth="1"/>
    <col min="244" max="244" width="10.125" style="33" bestFit="1" customWidth="1"/>
    <col min="245" max="247" width="10.375" style="33" bestFit="1" customWidth="1"/>
    <col min="248" max="248" width="10.125" style="33" bestFit="1" customWidth="1"/>
    <col min="249" max="250" width="10.375" style="33" bestFit="1" customWidth="1"/>
    <col min="251" max="253" width="10.125" style="33" bestFit="1" customWidth="1"/>
    <col min="254" max="254" width="10.375" style="33" bestFit="1" customWidth="1"/>
    <col min="255" max="255" width="10.125" style="33" bestFit="1" customWidth="1"/>
    <col min="256" max="256" width="10.375" style="33" bestFit="1" customWidth="1"/>
    <col min="257" max="257" width="11.875" style="33" bestFit="1" customWidth="1"/>
    <col min="258" max="258" width="10.375" style="33" bestFit="1" customWidth="1"/>
    <col min="259" max="259" width="10.125" style="33" bestFit="1" customWidth="1"/>
    <col min="260" max="261" width="10.375" style="33" bestFit="1" customWidth="1"/>
    <col min="262" max="271" width="10.125" style="33" bestFit="1" customWidth="1"/>
    <col min="272" max="272" width="10.375" style="33" bestFit="1" customWidth="1"/>
    <col min="273" max="273" width="10.125" style="33" bestFit="1" customWidth="1"/>
    <col min="274" max="274" width="10.375" style="33" bestFit="1" customWidth="1"/>
    <col min="275" max="275" width="10.125" style="33" bestFit="1" customWidth="1"/>
    <col min="276" max="278" width="10.375" style="33" bestFit="1" customWidth="1"/>
    <col min="279" max="279" width="10.125" style="33" bestFit="1" customWidth="1"/>
    <col min="280" max="281" width="10.375" style="33" bestFit="1" customWidth="1"/>
    <col min="282" max="292" width="10.125" style="33" bestFit="1" customWidth="1"/>
    <col min="293" max="293" width="10" style="33" bestFit="1" customWidth="1"/>
    <col min="294" max="294" width="10.125" style="33" bestFit="1" customWidth="1"/>
    <col min="295" max="295" width="10" style="33" bestFit="1" customWidth="1"/>
    <col min="296" max="298" width="10.125" style="33" bestFit="1" customWidth="1"/>
    <col min="299" max="299" width="10" style="33" bestFit="1" customWidth="1"/>
    <col min="300" max="310" width="10.125" style="33" bestFit="1" customWidth="1"/>
    <col min="311" max="311" width="10.125" style="34" bestFit="1" customWidth="1"/>
    <col min="312" max="312" width="10.125" style="35" bestFit="1" customWidth="1"/>
    <col min="313" max="313" width="10" style="33" bestFit="1" customWidth="1"/>
    <col min="314" max="314" width="10.125" style="33" bestFit="1" customWidth="1"/>
    <col min="315" max="315" width="10.375" style="33" bestFit="1" customWidth="1"/>
    <col min="316" max="316" width="10.125" style="33" bestFit="1" customWidth="1"/>
    <col min="317" max="319" width="10.375" style="33" bestFit="1" customWidth="1"/>
    <col min="320" max="320" width="10.125" style="33" bestFit="1" customWidth="1"/>
    <col min="321" max="322" width="10.375" style="33" bestFit="1" customWidth="1"/>
    <col min="323" max="332" width="10.125" style="33" bestFit="1" customWidth="1"/>
    <col min="333" max="333" width="10.375" style="33" bestFit="1" customWidth="1"/>
    <col min="334" max="334" width="10.125" style="33" bestFit="1" customWidth="1"/>
    <col min="335" max="335" width="10.375" style="33" bestFit="1" customWidth="1"/>
    <col min="336" max="336" width="10.125" style="33" bestFit="1" customWidth="1"/>
    <col min="337" max="339" width="10.375" style="33" bestFit="1" customWidth="1"/>
    <col min="340" max="340" width="10.125" style="33" bestFit="1" customWidth="1"/>
    <col min="341" max="342" width="10.375" style="33" bestFit="1" customWidth="1"/>
    <col min="343" max="344" width="10.125" style="33" bestFit="1" customWidth="1"/>
    <col min="345" max="16384" width="3.125" style="33"/>
  </cols>
  <sheetData>
    <row r="1" spans="2:344" customFormat="1" ht="60" customHeight="1" thickBot="1">
      <c r="B1" s="11" t="s">
        <v>0</v>
      </c>
      <c r="C1" s="10"/>
      <c r="D1" s="53">
        <v>374858</v>
      </c>
      <c r="E1" s="10"/>
      <c r="F1" s="10"/>
      <c r="G1" s="10"/>
      <c r="H1" s="22">
        <v>45929</v>
      </c>
      <c r="I1" s="22">
        <f>+H1+1</f>
        <v>45930</v>
      </c>
      <c r="J1" s="22">
        <f t="shared" ref="J1:BU1" si="0">+I1+1</f>
        <v>45931</v>
      </c>
      <c r="K1" s="22">
        <f t="shared" si="0"/>
        <v>45932</v>
      </c>
      <c r="L1" s="22">
        <f t="shared" si="0"/>
        <v>45933</v>
      </c>
      <c r="M1" s="22">
        <f t="shared" si="0"/>
        <v>45934</v>
      </c>
      <c r="N1" s="22">
        <f t="shared" si="0"/>
        <v>45935</v>
      </c>
      <c r="O1" s="22">
        <f t="shared" si="0"/>
        <v>45936</v>
      </c>
      <c r="P1" s="22">
        <f t="shared" si="0"/>
        <v>45937</v>
      </c>
      <c r="Q1" s="22">
        <f t="shared" si="0"/>
        <v>45938</v>
      </c>
      <c r="R1" s="22">
        <f t="shared" si="0"/>
        <v>45939</v>
      </c>
      <c r="S1" s="22">
        <f t="shared" si="0"/>
        <v>45940</v>
      </c>
      <c r="T1" s="22">
        <f t="shared" si="0"/>
        <v>45941</v>
      </c>
      <c r="U1" s="22">
        <f t="shared" si="0"/>
        <v>45942</v>
      </c>
      <c r="V1" s="22">
        <f t="shared" si="0"/>
        <v>45943</v>
      </c>
      <c r="W1" s="22">
        <f t="shared" si="0"/>
        <v>45944</v>
      </c>
      <c r="X1" s="22">
        <f t="shared" si="0"/>
        <v>45945</v>
      </c>
      <c r="Y1" s="22">
        <f t="shared" si="0"/>
        <v>45946</v>
      </c>
      <c r="Z1" s="22">
        <f t="shared" si="0"/>
        <v>45947</v>
      </c>
      <c r="AA1" s="22">
        <f t="shared" si="0"/>
        <v>45948</v>
      </c>
      <c r="AB1" s="22">
        <f t="shared" si="0"/>
        <v>45949</v>
      </c>
      <c r="AC1" s="22">
        <f t="shared" si="0"/>
        <v>45950</v>
      </c>
      <c r="AD1" s="22">
        <f t="shared" si="0"/>
        <v>45951</v>
      </c>
      <c r="AE1" s="22">
        <f t="shared" si="0"/>
        <v>45952</v>
      </c>
      <c r="AF1" s="22">
        <f t="shared" si="0"/>
        <v>45953</v>
      </c>
      <c r="AG1" s="22">
        <f t="shared" si="0"/>
        <v>45954</v>
      </c>
      <c r="AH1" s="22">
        <f t="shared" si="0"/>
        <v>45955</v>
      </c>
      <c r="AI1" s="22">
        <f t="shared" si="0"/>
        <v>45956</v>
      </c>
      <c r="AJ1" s="22">
        <f t="shared" si="0"/>
        <v>45957</v>
      </c>
      <c r="AK1" s="22">
        <f t="shared" si="0"/>
        <v>45958</v>
      </c>
      <c r="AL1" s="22">
        <f t="shared" si="0"/>
        <v>45959</v>
      </c>
      <c r="AM1" s="22">
        <f t="shared" si="0"/>
        <v>45960</v>
      </c>
      <c r="AN1" s="22">
        <f t="shared" si="0"/>
        <v>45961</v>
      </c>
      <c r="AO1" s="22">
        <f t="shared" si="0"/>
        <v>45962</v>
      </c>
      <c r="AP1" s="22">
        <f t="shared" si="0"/>
        <v>45963</v>
      </c>
      <c r="AQ1" s="22">
        <f t="shared" si="0"/>
        <v>45964</v>
      </c>
      <c r="AR1" s="22">
        <f t="shared" si="0"/>
        <v>45965</v>
      </c>
      <c r="AS1" s="22">
        <f t="shared" si="0"/>
        <v>45966</v>
      </c>
      <c r="AT1" s="22">
        <f t="shared" si="0"/>
        <v>45967</v>
      </c>
      <c r="AU1" s="22">
        <f t="shared" si="0"/>
        <v>45968</v>
      </c>
      <c r="AV1" s="22">
        <f t="shared" si="0"/>
        <v>45969</v>
      </c>
      <c r="AW1" s="22">
        <f t="shared" si="0"/>
        <v>45970</v>
      </c>
      <c r="AX1" s="22">
        <f t="shared" si="0"/>
        <v>45971</v>
      </c>
      <c r="AY1" s="22">
        <f t="shared" si="0"/>
        <v>45972</v>
      </c>
      <c r="AZ1" s="22">
        <f t="shared" si="0"/>
        <v>45973</v>
      </c>
      <c r="BA1" s="22">
        <f t="shared" si="0"/>
        <v>45974</v>
      </c>
      <c r="BB1" s="22">
        <f t="shared" si="0"/>
        <v>45975</v>
      </c>
      <c r="BC1" s="22">
        <f t="shared" si="0"/>
        <v>45976</v>
      </c>
      <c r="BD1" s="22">
        <f t="shared" si="0"/>
        <v>45977</v>
      </c>
      <c r="BE1" s="22">
        <f t="shared" si="0"/>
        <v>45978</v>
      </c>
      <c r="BF1" s="22">
        <f t="shared" si="0"/>
        <v>45979</v>
      </c>
      <c r="BG1" s="22">
        <f t="shared" si="0"/>
        <v>45980</v>
      </c>
      <c r="BH1" s="22">
        <f t="shared" si="0"/>
        <v>45981</v>
      </c>
      <c r="BI1" s="22">
        <f t="shared" si="0"/>
        <v>45982</v>
      </c>
      <c r="BJ1" s="22">
        <f t="shared" si="0"/>
        <v>45983</v>
      </c>
      <c r="BK1" s="22">
        <f t="shared" si="0"/>
        <v>45984</v>
      </c>
      <c r="BL1" s="22">
        <f t="shared" si="0"/>
        <v>45985</v>
      </c>
      <c r="BM1" s="22">
        <f t="shared" si="0"/>
        <v>45986</v>
      </c>
      <c r="BN1" s="22">
        <f t="shared" si="0"/>
        <v>45987</v>
      </c>
      <c r="BO1" s="22">
        <f t="shared" si="0"/>
        <v>45988</v>
      </c>
      <c r="BP1" s="22">
        <f t="shared" si="0"/>
        <v>45989</v>
      </c>
      <c r="BQ1" s="22">
        <f t="shared" si="0"/>
        <v>45990</v>
      </c>
      <c r="BR1" s="22">
        <f t="shared" si="0"/>
        <v>45991</v>
      </c>
      <c r="BS1" s="22">
        <f t="shared" si="0"/>
        <v>45992</v>
      </c>
      <c r="BT1" s="22">
        <f t="shared" si="0"/>
        <v>45993</v>
      </c>
      <c r="BU1" s="22">
        <f t="shared" si="0"/>
        <v>45994</v>
      </c>
      <c r="BV1" s="22">
        <f t="shared" ref="BV1:EG1" si="1">+BU1+1</f>
        <v>45995</v>
      </c>
      <c r="BW1" s="22">
        <f t="shared" si="1"/>
        <v>45996</v>
      </c>
      <c r="BX1" s="22">
        <f t="shared" si="1"/>
        <v>45997</v>
      </c>
      <c r="BY1" s="22">
        <f t="shared" si="1"/>
        <v>45998</v>
      </c>
      <c r="BZ1" s="22">
        <f t="shared" si="1"/>
        <v>45999</v>
      </c>
      <c r="CA1" s="22">
        <f t="shared" si="1"/>
        <v>46000</v>
      </c>
      <c r="CB1" s="22">
        <f t="shared" si="1"/>
        <v>46001</v>
      </c>
      <c r="CC1" s="22">
        <f t="shared" si="1"/>
        <v>46002</v>
      </c>
      <c r="CD1" s="22">
        <f t="shared" si="1"/>
        <v>46003</v>
      </c>
      <c r="CE1" s="22">
        <f t="shared" si="1"/>
        <v>46004</v>
      </c>
      <c r="CF1" s="22">
        <f t="shared" si="1"/>
        <v>46005</v>
      </c>
      <c r="CG1" s="22">
        <f t="shared" si="1"/>
        <v>46006</v>
      </c>
      <c r="CH1" s="22">
        <f t="shared" si="1"/>
        <v>46007</v>
      </c>
      <c r="CI1" s="22">
        <f t="shared" si="1"/>
        <v>46008</v>
      </c>
      <c r="CJ1" s="22">
        <f t="shared" si="1"/>
        <v>46009</v>
      </c>
      <c r="CK1" s="22">
        <f t="shared" si="1"/>
        <v>46010</v>
      </c>
      <c r="CL1" s="22">
        <f t="shared" si="1"/>
        <v>46011</v>
      </c>
      <c r="CM1" s="22">
        <f t="shared" si="1"/>
        <v>46012</v>
      </c>
      <c r="CN1" s="22">
        <f t="shared" si="1"/>
        <v>46013</v>
      </c>
      <c r="CO1" s="22">
        <f t="shared" si="1"/>
        <v>46014</v>
      </c>
      <c r="CP1" s="22">
        <f t="shared" si="1"/>
        <v>46015</v>
      </c>
      <c r="CQ1" s="22">
        <f t="shared" si="1"/>
        <v>46016</v>
      </c>
      <c r="CR1" s="22">
        <f t="shared" si="1"/>
        <v>46017</v>
      </c>
      <c r="CS1" s="22">
        <f t="shared" si="1"/>
        <v>46018</v>
      </c>
      <c r="CT1" s="22">
        <f t="shared" si="1"/>
        <v>46019</v>
      </c>
      <c r="CU1" s="22">
        <f t="shared" si="1"/>
        <v>46020</v>
      </c>
      <c r="CV1" s="22">
        <f t="shared" si="1"/>
        <v>46021</v>
      </c>
      <c r="CW1" s="22">
        <f t="shared" si="1"/>
        <v>46022</v>
      </c>
      <c r="CX1" s="22">
        <f t="shared" si="1"/>
        <v>46023</v>
      </c>
      <c r="CY1" s="22">
        <f t="shared" si="1"/>
        <v>46024</v>
      </c>
      <c r="CZ1" s="22">
        <f t="shared" si="1"/>
        <v>46025</v>
      </c>
      <c r="DA1" s="22">
        <f t="shared" si="1"/>
        <v>46026</v>
      </c>
      <c r="DB1" s="22">
        <f t="shared" si="1"/>
        <v>46027</v>
      </c>
      <c r="DC1" s="22">
        <f t="shared" si="1"/>
        <v>46028</v>
      </c>
      <c r="DD1" s="22">
        <f t="shared" si="1"/>
        <v>46029</v>
      </c>
      <c r="DE1" s="22">
        <f t="shared" si="1"/>
        <v>46030</v>
      </c>
      <c r="DF1" s="22">
        <f t="shared" si="1"/>
        <v>46031</v>
      </c>
      <c r="DG1" s="22">
        <f t="shared" si="1"/>
        <v>46032</v>
      </c>
      <c r="DH1" s="22">
        <f t="shared" si="1"/>
        <v>46033</v>
      </c>
      <c r="DI1" s="22">
        <f t="shared" si="1"/>
        <v>46034</v>
      </c>
      <c r="DJ1" s="22">
        <f t="shared" si="1"/>
        <v>46035</v>
      </c>
      <c r="DK1" s="22">
        <f t="shared" si="1"/>
        <v>46036</v>
      </c>
      <c r="DL1" s="22">
        <f t="shared" si="1"/>
        <v>46037</v>
      </c>
      <c r="DM1" s="22">
        <f t="shared" si="1"/>
        <v>46038</v>
      </c>
      <c r="DN1" s="22">
        <f t="shared" si="1"/>
        <v>46039</v>
      </c>
      <c r="DO1" s="22">
        <f t="shared" si="1"/>
        <v>46040</v>
      </c>
      <c r="DP1" s="22">
        <f t="shared" si="1"/>
        <v>46041</v>
      </c>
      <c r="DQ1" s="22">
        <f t="shared" si="1"/>
        <v>46042</v>
      </c>
      <c r="DR1" s="48">
        <f t="shared" si="1"/>
        <v>46043</v>
      </c>
      <c r="DS1" s="22">
        <f t="shared" si="1"/>
        <v>46044</v>
      </c>
      <c r="DT1" s="22">
        <f t="shared" si="1"/>
        <v>46045</v>
      </c>
      <c r="DU1" s="22">
        <f t="shared" si="1"/>
        <v>46046</v>
      </c>
      <c r="DV1" s="22">
        <f t="shared" si="1"/>
        <v>46047</v>
      </c>
      <c r="DW1" s="22">
        <f t="shared" si="1"/>
        <v>46048</v>
      </c>
      <c r="DX1" s="22">
        <f t="shared" si="1"/>
        <v>46049</v>
      </c>
      <c r="DY1" s="22">
        <f t="shared" si="1"/>
        <v>46050</v>
      </c>
      <c r="DZ1" s="22">
        <f t="shared" si="1"/>
        <v>46051</v>
      </c>
      <c r="EA1" s="22">
        <f t="shared" si="1"/>
        <v>46052</v>
      </c>
      <c r="EB1" s="22">
        <f t="shared" si="1"/>
        <v>46053</v>
      </c>
      <c r="EC1" s="22">
        <f t="shared" si="1"/>
        <v>46054</v>
      </c>
      <c r="ED1" s="22">
        <f t="shared" si="1"/>
        <v>46055</v>
      </c>
      <c r="EE1" s="22">
        <f t="shared" si="1"/>
        <v>46056</v>
      </c>
      <c r="EF1" s="22">
        <f t="shared" si="1"/>
        <v>46057</v>
      </c>
      <c r="EG1" s="22">
        <f t="shared" si="1"/>
        <v>46058</v>
      </c>
      <c r="EH1" s="22">
        <f t="shared" ref="EH1:GS1" si="2">+EG1+1</f>
        <v>46059</v>
      </c>
      <c r="EI1" s="22">
        <f t="shared" si="2"/>
        <v>46060</v>
      </c>
      <c r="EJ1" s="22">
        <f t="shared" si="2"/>
        <v>46061</v>
      </c>
      <c r="EK1" s="22">
        <f t="shared" si="2"/>
        <v>46062</v>
      </c>
      <c r="EL1" s="22">
        <f t="shared" si="2"/>
        <v>46063</v>
      </c>
      <c r="EM1" s="22">
        <f t="shared" si="2"/>
        <v>46064</v>
      </c>
      <c r="EN1" s="22">
        <f t="shared" si="2"/>
        <v>46065</v>
      </c>
      <c r="EO1" s="22">
        <f t="shared" si="2"/>
        <v>46066</v>
      </c>
      <c r="EP1" s="22">
        <f t="shared" si="2"/>
        <v>46067</v>
      </c>
      <c r="EQ1" s="22">
        <f t="shared" si="2"/>
        <v>46068</v>
      </c>
      <c r="ER1" s="49">
        <f t="shared" si="2"/>
        <v>46069</v>
      </c>
      <c r="ES1" s="22">
        <f t="shared" si="2"/>
        <v>46070</v>
      </c>
      <c r="ET1" s="22">
        <f t="shared" si="2"/>
        <v>46071</v>
      </c>
      <c r="EU1" s="22">
        <f t="shared" si="2"/>
        <v>46072</v>
      </c>
      <c r="EV1" s="49">
        <f t="shared" si="2"/>
        <v>46073</v>
      </c>
      <c r="EW1" s="22">
        <f t="shared" si="2"/>
        <v>46074</v>
      </c>
      <c r="EX1" s="22">
        <f t="shared" si="2"/>
        <v>46075</v>
      </c>
      <c r="EY1" s="22">
        <f t="shared" si="2"/>
        <v>46076</v>
      </c>
      <c r="EZ1" s="22">
        <f t="shared" si="2"/>
        <v>46077</v>
      </c>
      <c r="FA1" s="22">
        <f t="shared" si="2"/>
        <v>46078</v>
      </c>
      <c r="FB1" s="22">
        <f t="shared" si="2"/>
        <v>46079</v>
      </c>
      <c r="FC1" s="22">
        <f t="shared" si="2"/>
        <v>46080</v>
      </c>
      <c r="FD1" s="22">
        <f t="shared" si="2"/>
        <v>46081</v>
      </c>
      <c r="FE1" s="22">
        <f t="shared" si="2"/>
        <v>46082</v>
      </c>
      <c r="FF1" s="22">
        <f t="shared" si="2"/>
        <v>46083</v>
      </c>
      <c r="FG1" s="22">
        <f t="shared" si="2"/>
        <v>46084</v>
      </c>
      <c r="FH1" s="22">
        <f t="shared" si="2"/>
        <v>46085</v>
      </c>
      <c r="FI1" s="22">
        <f t="shared" si="2"/>
        <v>46086</v>
      </c>
      <c r="FJ1" s="22">
        <f t="shared" si="2"/>
        <v>46087</v>
      </c>
      <c r="FK1" s="22">
        <f t="shared" si="2"/>
        <v>46088</v>
      </c>
      <c r="FL1" s="22">
        <f t="shared" si="2"/>
        <v>46089</v>
      </c>
      <c r="FM1" s="22">
        <f t="shared" si="2"/>
        <v>46090</v>
      </c>
      <c r="FN1" s="22">
        <f t="shared" si="2"/>
        <v>46091</v>
      </c>
      <c r="FO1" s="22">
        <f t="shared" si="2"/>
        <v>46092</v>
      </c>
      <c r="FP1" s="22">
        <f t="shared" si="2"/>
        <v>46093</v>
      </c>
      <c r="FQ1" s="22">
        <f t="shared" si="2"/>
        <v>46094</v>
      </c>
      <c r="FR1" s="22">
        <f t="shared" si="2"/>
        <v>46095</v>
      </c>
      <c r="FS1" s="22">
        <f t="shared" si="2"/>
        <v>46096</v>
      </c>
      <c r="FT1" s="22">
        <f t="shared" si="2"/>
        <v>46097</v>
      </c>
      <c r="FU1" s="22">
        <f t="shared" si="2"/>
        <v>46098</v>
      </c>
      <c r="FV1" s="22">
        <f t="shared" si="2"/>
        <v>46099</v>
      </c>
      <c r="FW1" s="22">
        <f t="shared" si="2"/>
        <v>46100</v>
      </c>
      <c r="FX1" s="22">
        <f t="shared" si="2"/>
        <v>46101</v>
      </c>
      <c r="FY1" s="22">
        <f t="shared" si="2"/>
        <v>46102</v>
      </c>
      <c r="FZ1" s="22">
        <f t="shared" si="2"/>
        <v>46103</v>
      </c>
      <c r="GA1" s="22">
        <f t="shared" si="2"/>
        <v>46104</v>
      </c>
      <c r="GB1" s="22">
        <f t="shared" si="2"/>
        <v>46105</v>
      </c>
      <c r="GC1" s="22">
        <f t="shared" si="2"/>
        <v>46106</v>
      </c>
      <c r="GD1" s="22">
        <f t="shared" si="2"/>
        <v>46107</v>
      </c>
      <c r="GE1" s="22">
        <f t="shared" si="2"/>
        <v>46108</v>
      </c>
      <c r="GF1" s="22">
        <f t="shared" si="2"/>
        <v>46109</v>
      </c>
      <c r="GG1" s="22">
        <f t="shared" si="2"/>
        <v>46110</v>
      </c>
      <c r="GH1" s="22">
        <f t="shared" si="2"/>
        <v>46111</v>
      </c>
      <c r="GI1" s="22">
        <f t="shared" si="2"/>
        <v>46112</v>
      </c>
      <c r="GJ1" s="22">
        <f t="shared" si="2"/>
        <v>46113</v>
      </c>
      <c r="GK1" s="22">
        <f t="shared" si="2"/>
        <v>46114</v>
      </c>
      <c r="GL1" s="22">
        <f t="shared" si="2"/>
        <v>46115</v>
      </c>
      <c r="GM1" s="22">
        <f t="shared" si="2"/>
        <v>46116</v>
      </c>
      <c r="GN1" s="50">
        <f t="shared" si="2"/>
        <v>46117</v>
      </c>
      <c r="GO1" s="22">
        <f t="shared" si="2"/>
        <v>46118</v>
      </c>
      <c r="GP1" s="22">
        <f t="shared" si="2"/>
        <v>46119</v>
      </c>
      <c r="GQ1" s="22">
        <f t="shared" si="2"/>
        <v>46120</v>
      </c>
      <c r="GR1" s="22">
        <f t="shared" si="2"/>
        <v>46121</v>
      </c>
      <c r="GS1" s="22">
        <f t="shared" si="2"/>
        <v>46122</v>
      </c>
      <c r="GT1" s="22">
        <f t="shared" ref="GT1:JE1" si="3">+GS1+1</f>
        <v>46123</v>
      </c>
      <c r="GU1" s="22">
        <f t="shared" si="3"/>
        <v>46124</v>
      </c>
      <c r="GV1" s="22">
        <f t="shared" si="3"/>
        <v>46125</v>
      </c>
      <c r="GW1" s="22">
        <f t="shared" si="3"/>
        <v>46126</v>
      </c>
      <c r="GX1" s="22">
        <f t="shared" si="3"/>
        <v>46127</v>
      </c>
      <c r="GY1" s="22">
        <f t="shared" si="3"/>
        <v>46128</v>
      </c>
      <c r="GZ1" s="22">
        <f t="shared" si="3"/>
        <v>46129</v>
      </c>
      <c r="HA1" s="22">
        <f t="shared" si="3"/>
        <v>46130</v>
      </c>
      <c r="HB1" s="22">
        <f t="shared" si="3"/>
        <v>46131</v>
      </c>
      <c r="HC1" s="22">
        <f t="shared" si="3"/>
        <v>46132</v>
      </c>
      <c r="HD1" s="50">
        <f t="shared" si="3"/>
        <v>46133</v>
      </c>
      <c r="HE1" s="50">
        <f t="shared" si="3"/>
        <v>46134</v>
      </c>
      <c r="HF1" s="52">
        <f t="shared" si="3"/>
        <v>46135</v>
      </c>
      <c r="HG1" s="22">
        <f t="shared" si="3"/>
        <v>46136</v>
      </c>
      <c r="HH1" s="22">
        <f t="shared" si="3"/>
        <v>46137</v>
      </c>
      <c r="HI1" s="51">
        <f t="shared" si="3"/>
        <v>46138</v>
      </c>
      <c r="HJ1" s="22">
        <f t="shared" si="3"/>
        <v>46139</v>
      </c>
      <c r="HK1" s="22">
        <f t="shared" si="3"/>
        <v>46140</v>
      </c>
      <c r="HL1" s="22">
        <f t="shared" si="3"/>
        <v>46141</v>
      </c>
      <c r="HM1" s="22">
        <f t="shared" si="3"/>
        <v>46142</v>
      </c>
      <c r="HN1" s="22">
        <f t="shared" si="3"/>
        <v>46143</v>
      </c>
      <c r="HO1" s="22">
        <f t="shared" si="3"/>
        <v>46144</v>
      </c>
      <c r="HP1" s="22">
        <f t="shared" si="3"/>
        <v>46145</v>
      </c>
      <c r="HQ1" s="22">
        <f t="shared" si="3"/>
        <v>46146</v>
      </c>
      <c r="HR1" s="22">
        <f t="shared" si="3"/>
        <v>46147</v>
      </c>
      <c r="HS1" s="22">
        <f t="shared" si="3"/>
        <v>46148</v>
      </c>
      <c r="HT1" s="22">
        <f t="shared" si="3"/>
        <v>46149</v>
      </c>
      <c r="HU1" s="22">
        <f t="shared" si="3"/>
        <v>46150</v>
      </c>
      <c r="HV1" s="22">
        <f t="shared" si="3"/>
        <v>46151</v>
      </c>
      <c r="HW1" s="22">
        <f t="shared" si="3"/>
        <v>46152</v>
      </c>
      <c r="HX1" s="22">
        <f t="shared" si="3"/>
        <v>46153</v>
      </c>
      <c r="HY1" s="22">
        <f t="shared" si="3"/>
        <v>46154</v>
      </c>
      <c r="HZ1" s="22">
        <f t="shared" si="3"/>
        <v>46155</v>
      </c>
      <c r="IA1" s="22">
        <f t="shared" si="3"/>
        <v>46156</v>
      </c>
      <c r="IB1" s="22">
        <f t="shared" si="3"/>
        <v>46157</v>
      </c>
      <c r="IC1" s="22">
        <f t="shared" si="3"/>
        <v>46158</v>
      </c>
      <c r="ID1" s="22">
        <f t="shared" si="3"/>
        <v>46159</v>
      </c>
      <c r="IE1" s="22">
        <f t="shared" si="3"/>
        <v>46160</v>
      </c>
      <c r="IF1" s="22">
        <f t="shared" si="3"/>
        <v>46161</v>
      </c>
      <c r="IG1" s="22">
        <f t="shared" si="3"/>
        <v>46162</v>
      </c>
      <c r="IH1" s="22">
        <f t="shared" si="3"/>
        <v>46163</v>
      </c>
      <c r="II1" s="22">
        <f t="shared" si="3"/>
        <v>46164</v>
      </c>
      <c r="IJ1" s="22">
        <f t="shared" si="3"/>
        <v>46165</v>
      </c>
      <c r="IK1" s="22">
        <f t="shared" si="3"/>
        <v>46166</v>
      </c>
      <c r="IL1" s="22">
        <f t="shared" si="3"/>
        <v>46167</v>
      </c>
      <c r="IM1" s="22">
        <f t="shared" si="3"/>
        <v>46168</v>
      </c>
      <c r="IN1" s="22">
        <f t="shared" si="3"/>
        <v>46169</v>
      </c>
      <c r="IO1" s="22">
        <f t="shared" si="3"/>
        <v>46170</v>
      </c>
      <c r="IP1" s="22">
        <f t="shared" si="3"/>
        <v>46171</v>
      </c>
      <c r="IQ1" s="22">
        <f t="shared" si="3"/>
        <v>46172</v>
      </c>
      <c r="IR1" s="22">
        <f t="shared" si="3"/>
        <v>46173</v>
      </c>
      <c r="IS1" s="22">
        <f t="shared" si="3"/>
        <v>46174</v>
      </c>
      <c r="IT1" s="22">
        <f t="shared" si="3"/>
        <v>46175</v>
      </c>
      <c r="IU1" s="22">
        <f t="shared" si="3"/>
        <v>46176</v>
      </c>
      <c r="IV1" s="22">
        <f t="shared" si="3"/>
        <v>46177</v>
      </c>
      <c r="IW1" s="52">
        <f t="shared" si="3"/>
        <v>46178</v>
      </c>
      <c r="IX1" s="22">
        <f t="shared" si="3"/>
        <v>46179</v>
      </c>
      <c r="IY1" s="22">
        <f t="shared" si="3"/>
        <v>46180</v>
      </c>
      <c r="IZ1" s="22">
        <f t="shared" si="3"/>
        <v>46181</v>
      </c>
      <c r="JA1" s="22">
        <f t="shared" si="3"/>
        <v>46182</v>
      </c>
      <c r="JB1" s="22">
        <f t="shared" si="3"/>
        <v>46183</v>
      </c>
      <c r="JC1" s="22">
        <f t="shared" si="3"/>
        <v>46184</v>
      </c>
      <c r="JD1" s="22">
        <f t="shared" si="3"/>
        <v>46185</v>
      </c>
      <c r="JE1" s="22">
        <f t="shared" si="3"/>
        <v>46186</v>
      </c>
      <c r="JF1" s="22">
        <f t="shared" ref="JF1:LQ1" si="4">+JE1+1</f>
        <v>46187</v>
      </c>
      <c r="JG1" s="22">
        <f t="shared" si="4"/>
        <v>46188</v>
      </c>
      <c r="JH1" s="22">
        <f t="shared" si="4"/>
        <v>46189</v>
      </c>
      <c r="JI1" s="22">
        <f t="shared" si="4"/>
        <v>46190</v>
      </c>
      <c r="JJ1" s="22">
        <f t="shared" si="4"/>
        <v>46191</v>
      </c>
      <c r="JK1" s="22">
        <f t="shared" si="4"/>
        <v>46192</v>
      </c>
      <c r="JL1" s="22">
        <f t="shared" si="4"/>
        <v>46193</v>
      </c>
      <c r="JM1" s="22">
        <f t="shared" si="4"/>
        <v>46194</v>
      </c>
      <c r="JN1" s="22">
        <f t="shared" si="4"/>
        <v>46195</v>
      </c>
      <c r="JO1" s="22">
        <f t="shared" si="4"/>
        <v>46196</v>
      </c>
      <c r="JP1" s="22">
        <f t="shared" si="4"/>
        <v>46197</v>
      </c>
      <c r="JQ1" s="22">
        <f t="shared" si="4"/>
        <v>46198</v>
      </c>
      <c r="JR1" s="22">
        <f t="shared" si="4"/>
        <v>46199</v>
      </c>
      <c r="JS1" s="22">
        <f t="shared" si="4"/>
        <v>46200</v>
      </c>
      <c r="JT1" s="22">
        <f t="shared" si="4"/>
        <v>46201</v>
      </c>
      <c r="JU1" s="22">
        <f t="shared" si="4"/>
        <v>46202</v>
      </c>
      <c r="JV1" s="22">
        <f t="shared" si="4"/>
        <v>46203</v>
      </c>
      <c r="JW1" s="22">
        <f t="shared" si="4"/>
        <v>46204</v>
      </c>
      <c r="JX1" s="22">
        <f t="shared" si="4"/>
        <v>46205</v>
      </c>
      <c r="JY1" s="22">
        <f t="shared" si="4"/>
        <v>46206</v>
      </c>
      <c r="JZ1" s="22">
        <f t="shared" si="4"/>
        <v>46207</v>
      </c>
      <c r="KA1" s="22">
        <f t="shared" si="4"/>
        <v>46208</v>
      </c>
      <c r="KB1" s="22">
        <f t="shared" si="4"/>
        <v>46209</v>
      </c>
      <c r="KC1" s="22">
        <f t="shared" si="4"/>
        <v>46210</v>
      </c>
      <c r="KD1" s="22">
        <f t="shared" si="4"/>
        <v>46211</v>
      </c>
      <c r="KE1" s="22">
        <f t="shared" si="4"/>
        <v>46212</v>
      </c>
      <c r="KF1" s="22">
        <f t="shared" si="4"/>
        <v>46213</v>
      </c>
      <c r="KG1" s="22">
        <f t="shared" si="4"/>
        <v>46214</v>
      </c>
      <c r="KH1" s="22">
        <f t="shared" si="4"/>
        <v>46215</v>
      </c>
      <c r="KI1" s="22">
        <f t="shared" si="4"/>
        <v>46216</v>
      </c>
      <c r="KJ1" s="22">
        <f t="shared" si="4"/>
        <v>46217</v>
      </c>
      <c r="KK1" s="22">
        <f t="shared" si="4"/>
        <v>46218</v>
      </c>
      <c r="KL1" s="22">
        <f t="shared" si="4"/>
        <v>46219</v>
      </c>
      <c r="KM1" s="22">
        <f t="shared" si="4"/>
        <v>46220</v>
      </c>
      <c r="KN1" s="22">
        <f t="shared" si="4"/>
        <v>46221</v>
      </c>
      <c r="KO1" s="22">
        <f t="shared" si="4"/>
        <v>46222</v>
      </c>
      <c r="KP1" s="22">
        <f t="shared" si="4"/>
        <v>46223</v>
      </c>
      <c r="KQ1" s="22">
        <f t="shared" si="4"/>
        <v>46224</v>
      </c>
      <c r="KR1" s="22">
        <f t="shared" si="4"/>
        <v>46225</v>
      </c>
      <c r="KS1" s="22">
        <f t="shared" si="4"/>
        <v>46226</v>
      </c>
      <c r="KT1" s="22">
        <f t="shared" si="4"/>
        <v>46227</v>
      </c>
      <c r="KU1" s="22">
        <f t="shared" si="4"/>
        <v>46228</v>
      </c>
      <c r="KV1" s="22">
        <f t="shared" si="4"/>
        <v>46229</v>
      </c>
      <c r="KW1" s="22">
        <f t="shared" si="4"/>
        <v>46230</v>
      </c>
      <c r="KX1" s="22">
        <f t="shared" si="4"/>
        <v>46231</v>
      </c>
      <c r="KY1" s="27">
        <f t="shared" si="4"/>
        <v>46232</v>
      </c>
      <c r="KZ1" s="24">
        <f t="shared" si="4"/>
        <v>46233</v>
      </c>
      <c r="LA1" s="22">
        <f t="shared" si="4"/>
        <v>46234</v>
      </c>
      <c r="LB1" s="22">
        <f t="shared" si="4"/>
        <v>46235</v>
      </c>
      <c r="LC1" s="22">
        <f t="shared" si="4"/>
        <v>46236</v>
      </c>
      <c r="LD1" s="22">
        <f t="shared" si="4"/>
        <v>46237</v>
      </c>
      <c r="LE1" s="22">
        <f t="shared" si="4"/>
        <v>46238</v>
      </c>
      <c r="LF1" s="22">
        <f t="shared" si="4"/>
        <v>46239</v>
      </c>
      <c r="LG1" s="22">
        <f t="shared" si="4"/>
        <v>46240</v>
      </c>
      <c r="LH1" s="22">
        <f t="shared" si="4"/>
        <v>46241</v>
      </c>
      <c r="LI1" s="22">
        <f t="shared" si="4"/>
        <v>46242</v>
      </c>
      <c r="LJ1" s="22">
        <f t="shared" si="4"/>
        <v>46243</v>
      </c>
      <c r="LK1" s="22">
        <f t="shared" si="4"/>
        <v>46244</v>
      </c>
      <c r="LL1" s="22">
        <f t="shared" si="4"/>
        <v>46245</v>
      </c>
      <c r="LM1" s="22">
        <f t="shared" si="4"/>
        <v>46246</v>
      </c>
      <c r="LN1" s="22">
        <f t="shared" si="4"/>
        <v>46247</v>
      </c>
      <c r="LO1" s="22">
        <f t="shared" si="4"/>
        <v>46248</v>
      </c>
      <c r="LP1" s="22">
        <f t="shared" si="4"/>
        <v>46249</v>
      </c>
      <c r="LQ1" s="22">
        <f t="shared" si="4"/>
        <v>46250</v>
      </c>
      <c r="LR1" s="22">
        <f t="shared" ref="LR1:MF1" si="5">+LQ1+1</f>
        <v>46251</v>
      </c>
      <c r="LS1" s="22">
        <f t="shared" si="5"/>
        <v>46252</v>
      </c>
      <c r="LT1" s="22">
        <f t="shared" si="5"/>
        <v>46253</v>
      </c>
      <c r="LU1" s="22">
        <f t="shared" si="5"/>
        <v>46254</v>
      </c>
      <c r="LV1" s="22">
        <f t="shared" si="5"/>
        <v>46255</v>
      </c>
      <c r="LW1" s="22">
        <f t="shared" si="5"/>
        <v>46256</v>
      </c>
      <c r="LX1" s="22">
        <f t="shared" si="5"/>
        <v>46257</v>
      </c>
      <c r="LY1" s="22">
        <f t="shared" si="5"/>
        <v>46258</v>
      </c>
      <c r="LZ1" s="22">
        <f t="shared" si="5"/>
        <v>46259</v>
      </c>
      <c r="MA1" s="22">
        <f t="shared" si="5"/>
        <v>46260</v>
      </c>
      <c r="MB1" s="22">
        <f t="shared" si="5"/>
        <v>46261</v>
      </c>
      <c r="MC1" s="22">
        <f t="shared" si="5"/>
        <v>46262</v>
      </c>
      <c r="MD1" s="22">
        <f t="shared" si="5"/>
        <v>46263</v>
      </c>
      <c r="ME1" s="22">
        <f t="shared" si="5"/>
        <v>46264</v>
      </c>
      <c r="MF1" s="22">
        <f t="shared" si="5"/>
        <v>46265</v>
      </c>
    </row>
    <row r="2" spans="2:344" customFormat="1" ht="21" customHeight="1" thickTop="1" thickBot="1">
      <c r="B2" s="19" t="s">
        <v>1</v>
      </c>
      <c r="C2" s="19"/>
      <c r="D2" s="54">
        <f>40+D1</f>
        <v>374898</v>
      </c>
      <c r="E2" s="19"/>
      <c r="F2" s="19"/>
      <c r="G2" s="3" t="s">
        <v>2</v>
      </c>
      <c r="H2" s="12">
        <v>1</v>
      </c>
      <c r="I2" s="1"/>
      <c r="J2" s="13"/>
      <c r="K2" s="61" t="s">
        <v>3</v>
      </c>
      <c r="L2" s="62"/>
      <c r="M2" s="62"/>
      <c r="N2" s="62"/>
      <c r="O2" s="63"/>
      <c r="P2" s="14"/>
      <c r="Q2" s="61" t="s">
        <v>4</v>
      </c>
      <c r="R2" s="64"/>
      <c r="S2" s="64"/>
      <c r="T2" s="15"/>
      <c r="U2" s="65" t="s">
        <v>5</v>
      </c>
      <c r="V2" s="66"/>
      <c r="W2" s="66"/>
      <c r="X2" s="66"/>
      <c r="Y2" s="16"/>
      <c r="Z2" s="65" t="s">
        <v>6</v>
      </c>
      <c r="AA2" s="66"/>
      <c r="AB2" s="66"/>
      <c r="AC2" s="66"/>
      <c r="AD2" s="66"/>
      <c r="AE2" s="66"/>
      <c r="AF2" s="17"/>
      <c r="AG2" s="65" t="s">
        <v>7</v>
      </c>
      <c r="AH2" s="66"/>
      <c r="AI2" s="66"/>
      <c r="AJ2" s="66"/>
      <c r="AK2" s="66"/>
      <c r="AL2" s="66"/>
      <c r="AM2" s="66"/>
      <c r="AN2" s="66"/>
      <c r="AO2" s="20"/>
      <c r="AP2" s="20"/>
      <c r="KY2" s="28"/>
      <c r="KZ2" s="25"/>
    </row>
    <row r="3" spans="2:344" s="9" customFormat="1" ht="39.950000000000003" customHeight="1" thickTop="1">
      <c r="B3" s="67" t="s">
        <v>8</v>
      </c>
      <c r="C3" s="68" t="s">
        <v>9</v>
      </c>
      <c r="D3" s="68" t="s">
        <v>10</v>
      </c>
      <c r="E3" s="68" t="s">
        <v>11</v>
      </c>
      <c r="F3" s="68" t="s">
        <v>12</v>
      </c>
      <c r="G3" s="69" t="s">
        <v>13</v>
      </c>
      <c r="H3" s="18" t="s">
        <v>14</v>
      </c>
      <c r="I3" s="7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KY3" s="29"/>
      <c r="KZ3" s="26"/>
    </row>
    <row r="4" spans="2:344" customFormat="1" ht="15.75" customHeight="1">
      <c r="B4" s="70"/>
      <c r="C4" s="71"/>
      <c r="D4" s="71"/>
      <c r="E4" s="71"/>
      <c r="F4" s="71"/>
      <c r="G4" s="71"/>
      <c r="H4" s="2">
        <v>1</v>
      </c>
      <c r="I4" s="2">
        <v>2</v>
      </c>
      <c r="J4" s="2">
        <v>3</v>
      </c>
      <c r="K4" s="2">
        <v>4</v>
      </c>
      <c r="L4" s="2">
        <v>5</v>
      </c>
      <c r="M4" s="2">
        <v>6</v>
      </c>
      <c r="N4" s="2">
        <v>7</v>
      </c>
      <c r="O4" s="2">
        <v>8</v>
      </c>
      <c r="P4" s="2">
        <v>9</v>
      </c>
      <c r="Q4" s="2">
        <v>10</v>
      </c>
      <c r="R4" s="2">
        <v>11</v>
      </c>
      <c r="S4" s="2">
        <v>12</v>
      </c>
      <c r="T4" s="2">
        <v>13</v>
      </c>
      <c r="U4" s="2">
        <v>14</v>
      </c>
      <c r="V4" s="2">
        <v>15</v>
      </c>
      <c r="W4" s="2">
        <v>16</v>
      </c>
      <c r="X4" s="2">
        <v>17</v>
      </c>
      <c r="Y4" s="2">
        <v>18</v>
      </c>
      <c r="Z4" s="2">
        <v>19</v>
      </c>
      <c r="AA4" s="2">
        <v>20</v>
      </c>
      <c r="AB4" s="2">
        <v>21</v>
      </c>
      <c r="AC4" s="2">
        <v>22</v>
      </c>
      <c r="AD4" s="2">
        <v>23</v>
      </c>
      <c r="AE4" s="2">
        <v>24</v>
      </c>
      <c r="AF4" s="2">
        <v>25</v>
      </c>
      <c r="AG4" s="2">
        <v>26</v>
      </c>
      <c r="AH4" s="2">
        <v>27</v>
      </c>
      <c r="AI4" s="2">
        <v>28</v>
      </c>
      <c r="AJ4" s="2">
        <v>29</v>
      </c>
      <c r="AK4" s="2">
        <v>30</v>
      </c>
      <c r="AL4" s="2">
        <v>31</v>
      </c>
      <c r="AM4" s="2">
        <v>32</v>
      </c>
      <c r="AN4" s="2">
        <v>33</v>
      </c>
      <c r="AO4" s="2">
        <v>34</v>
      </c>
      <c r="AP4" s="2">
        <v>35</v>
      </c>
      <c r="AQ4" s="2">
        <v>36</v>
      </c>
      <c r="AR4" s="2">
        <v>37</v>
      </c>
      <c r="AS4" s="2">
        <v>38</v>
      </c>
      <c r="AT4" s="2">
        <v>39</v>
      </c>
      <c r="AU4" s="2">
        <v>40</v>
      </c>
      <c r="AV4" s="2">
        <v>41</v>
      </c>
      <c r="AW4" s="2">
        <v>42</v>
      </c>
      <c r="AX4" s="2">
        <v>43</v>
      </c>
      <c r="AY4" s="2">
        <v>44</v>
      </c>
      <c r="AZ4" s="2">
        <v>45</v>
      </c>
      <c r="BA4" s="2">
        <v>46</v>
      </c>
      <c r="BB4" s="2">
        <v>47</v>
      </c>
      <c r="BC4" s="2">
        <v>48</v>
      </c>
      <c r="BD4" s="2">
        <v>49</v>
      </c>
      <c r="BE4" s="2">
        <v>50</v>
      </c>
      <c r="BF4" s="2">
        <v>51</v>
      </c>
      <c r="BG4" s="2">
        <v>52</v>
      </c>
      <c r="BH4" s="2">
        <v>53</v>
      </c>
      <c r="BI4" s="2">
        <v>54</v>
      </c>
      <c r="BJ4" s="2">
        <v>55</v>
      </c>
      <c r="BK4" s="2">
        <v>56</v>
      </c>
      <c r="BL4" s="2">
        <v>57</v>
      </c>
      <c r="BM4" s="2">
        <v>58</v>
      </c>
      <c r="BN4" s="2">
        <v>59</v>
      </c>
      <c r="BO4" s="2">
        <v>60</v>
      </c>
      <c r="BP4" s="2">
        <f>+BO4+1</f>
        <v>61</v>
      </c>
      <c r="BQ4" s="2">
        <f t="shared" ref="BQ4:EB4" si="6">+BP4+1</f>
        <v>62</v>
      </c>
      <c r="BR4" s="2">
        <f t="shared" si="6"/>
        <v>63</v>
      </c>
      <c r="BS4" s="2">
        <f t="shared" si="6"/>
        <v>64</v>
      </c>
      <c r="BT4" s="2">
        <f t="shared" si="6"/>
        <v>65</v>
      </c>
      <c r="BU4" s="2">
        <f t="shared" si="6"/>
        <v>66</v>
      </c>
      <c r="BV4" s="2">
        <f t="shared" si="6"/>
        <v>67</v>
      </c>
      <c r="BW4" s="2">
        <f t="shared" si="6"/>
        <v>68</v>
      </c>
      <c r="BX4" s="2">
        <f t="shared" si="6"/>
        <v>69</v>
      </c>
      <c r="BY4" s="2">
        <f t="shared" si="6"/>
        <v>70</v>
      </c>
      <c r="BZ4" s="2">
        <f t="shared" si="6"/>
        <v>71</v>
      </c>
      <c r="CA4" s="2">
        <f t="shared" si="6"/>
        <v>72</v>
      </c>
      <c r="CB4" s="2">
        <f t="shared" si="6"/>
        <v>73</v>
      </c>
      <c r="CC4" s="2">
        <f t="shared" si="6"/>
        <v>74</v>
      </c>
      <c r="CD4" s="2">
        <f t="shared" si="6"/>
        <v>75</v>
      </c>
      <c r="CE4" s="2">
        <f t="shared" si="6"/>
        <v>76</v>
      </c>
      <c r="CF4" s="2">
        <f t="shared" si="6"/>
        <v>77</v>
      </c>
      <c r="CG4" s="2">
        <f t="shared" si="6"/>
        <v>78</v>
      </c>
      <c r="CH4" s="2">
        <f t="shared" si="6"/>
        <v>79</v>
      </c>
      <c r="CI4" s="2">
        <f t="shared" si="6"/>
        <v>80</v>
      </c>
      <c r="CJ4" s="2">
        <f t="shared" si="6"/>
        <v>81</v>
      </c>
      <c r="CK4" s="2">
        <f t="shared" si="6"/>
        <v>82</v>
      </c>
      <c r="CL4" s="2">
        <f t="shared" si="6"/>
        <v>83</v>
      </c>
      <c r="CM4" s="2">
        <f t="shared" si="6"/>
        <v>84</v>
      </c>
      <c r="CN4" s="2">
        <f t="shared" si="6"/>
        <v>85</v>
      </c>
      <c r="CO4" s="2">
        <f t="shared" si="6"/>
        <v>86</v>
      </c>
      <c r="CP4" s="2">
        <f t="shared" si="6"/>
        <v>87</v>
      </c>
      <c r="CQ4" s="2">
        <f t="shared" si="6"/>
        <v>88</v>
      </c>
      <c r="CR4" s="2">
        <f t="shared" si="6"/>
        <v>89</v>
      </c>
      <c r="CS4" s="2">
        <f t="shared" si="6"/>
        <v>90</v>
      </c>
      <c r="CT4" s="2">
        <f t="shared" si="6"/>
        <v>91</v>
      </c>
      <c r="CU4" s="2">
        <f t="shared" si="6"/>
        <v>92</v>
      </c>
      <c r="CV4" s="2">
        <f t="shared" si="6"/>
        <v>93</v>
      </c>
      <c r="CW4" s="2">
        <f t="shared" si="6"/>
        <v>94</v>
      </c>
      <c r="CX4" s="2">
        <f t="shared" si="6"/>
        <v>95</v>
      </c>
      <c r="CY4" s="2">
        <f t="shared" si="6"/>
        <v>96</v>
      </c>
      <c r="CZ4" s="2">
        <f t="shared" si="6"/>
        <v>97</v>
      </c>
      <c r="DA4" s="2">
        <f t="shared" si="6"/>
        <v>98</v>
      </c>
      <c r="DB4" s="2">
        <f t="shared" si="6"/>
        <v>99</v>
      </c>
      <c r="DC4" s="2">
        <f t="shared" si="6"/>
        <v>100</v>
      </c>
      <c r="DD4" s="2">
        <f t="shared" si="6"/>
        <v>101</v>
      </c>
      <c r="DE4" s="2">
        <f t="shared" si="6"/>
        <v>102</v>
      </c>
      <c r="DF4" s="2">
        <f t="shared" si="6"/>
        <v>103</v>
      </c>
      <c r="DG4" s="2">
        <f t="shared" si="6"/>
        <v>104</v>
      </c>
      <c r="DH4" s="2">
        <f t="shared" si="6"/>
        <v>105</v>
      </c>
      <c r="DI4" s="2">
        <f t="shared" si="6"/>
        <v>106</v>
      </c>
      <c r="DJ4" s="2">
        <f t="shared" si="6"/>
        <v>107</v>
      </c>
      <c r="DK4" s="2">
        <f t="shared" si="6"/>
        <v>108</v>
      </c>
      <c r="DL4" s="2">
        <f t="shared" si="6"/>
        <v>109</v>
      </c>
      <c r="DM4" s="2">
        <f t="shared" si="6"/>
        <v>110</v>
      </c>
      <c r="DN4" s="2">
        <f t="shared" si="6"/>
        <v>111</v>
      </c>
      <c r="DO4" s="2">
        <f t="shared" si="6"/>
        <v>112</v>
      </c>
      <c r="DP4" s="2">
        <f t="shared" si="6"/>
        <v>113</v>
      </c>
      <c r="DQ4" s="2">
        <f t="shared" si="6"/>
        <v>114</v>
      </c>
      <c r="DR4" s="2">
        <f t="shared" si="6"/>
        <v>115</v>
      </c>
      <c r="DS4" s="2">
        <f t="shared" si="6"/>
        <v>116</v>
      </c>
      <c r="DT4" s="2">
        <f t="shared" si="6"/>
        <v>117</v>
      </c>
      <c r="DU4" s="2">
        <f t="shared" si="6"/>
        <v>118</v>
      </c>
      <c r="DV4" s="2">
        <f t="shared" si="6"/>
        <v>119</v>
      </c>
      <c r="DW4" s="2">
        <f t="shared" si="6"/>
        <v>120</v>
      </c>
      <c r="DX4" s="2">
        <f t="shared" si="6"/>
        <v>121</v>
      </c>
      <c r="DY4" s="2">
        <f t="shared" si="6"/>
        <v>122</v>
      </c>
      <c r="DZ4" s="2">
        <f t="shared" si="6"/>
        <v>123</v>
      </c>
      <c r="EA4" s="2">
        <f t="shared" si="6"/>
        <v>124</v>
      </c>
      <c r="EB4" s="2">
        <f t="shared" si="6"/>
        <v>125</v>
      </c>
      <c r="EC4" s="2">
        <f t="shared" ref="EC4:GN4" si="7">+EB4+1</f>
        <v>126</v>
      </c>
      <c r="ED4" s="2">
        <f t="shared" si="7"/>
        <v>127</v>
      </c>
      <c r="EE4" s="2">
        <f t="shared" si="7"/>
        <v>128</v>
      </c>
      <c r="EF4" s="2">
        <f t="shared" si="7"/>
        <v>129</v>
      </c>
      <c r="EG4" s="2">
        <f t="shared" si="7"/>
        <v>130</v>
      </c>
      <c r="EH4" s="2">
        <f t="shared" si="7"/>
        <v>131</v>
      </c>
      <c r="EI4" s="2">
        <f t="shared" si="7"/>
        <v>132</v>
      </c>
      <c r="EJ4" s="2">
        <f t="shared" si="7"/>
        <v>133</v>
      </c>
      <c r="EK4" s="2">
        <f t="shared" si="7"/>
        <v>134</v>
      </c>
      <c r="EL4" s="2">
        <f t="shared" si="7"/>
        <v>135</v>
      </c>
      <c r="EM4" s="2">
        <f t="shared" si="7"/>
        <v>136</v>
      </c>
      <c r="EN4" s="2">
        <f t="shared" si="7"/>
        <v>137</v>
      </c>
      <c r="EO4" s="2">
        <f t="shared" si="7"/>
        <v>138</v>
      </c>
      <c r="EP4" s="2">
        <f t="shared" si="7"/>
        <v>139</v>
      </c>
      <c r="EQ4" s="2">
        <f t="shared" si="7"/>
        <v>140</v>
      </c>
      <c r="ER4" s="2">
        <f t="shared" si="7"/>
        <v>141</v>
      </c>
      <c r="ES4" s="2">
        <f t="shared" si="7"/>
        <v>142</v>
      </c>
      <c r="ET4" s="2">
        <f t="shared" si="7"/>
        <v>143</v>
      </c>
      <c r="EU4" s="2">
        <f t="shared" si="7"/>
        <v>144</v>
      </c>
      <c r="EV4" s="2">
        <f t="shared" si="7"/>
        <v>145</v>
      </c>
      <c r="EW4" s="2">
        <f t="shared" si="7"/>
        <v>146</v>
      </c>
      <c r="EX4" s="2">
        <f t="shared" si="7"/>
        <v>147</v>
      </c>
      <c r="EY4" s="2">
        <f t="shared" si="7"/>
        <v>148</v>
      </c>
      <c r="EZ4" s="2">
        <f t="shared" si="7"/>
        <v>149</v>
      </c>
      <c r="FA4" s="2">
        <f t="shared" si="7"/>
        <v>150</v>
      </c>
      <c r="FB4" s="2">
        <f t="shared" si="7"/>
        <v>151</v>
      </c>
      <c r="FC4" s="2">
        <f t="shared" si="7"/>
        <v>152</v>
      </c>
      <c r="FD4" s="2">
        <f t="shared" si="7"/>
        <v>153</v>
      </c>
      <c r="FE4" s="2">
        <f t="shared" si="7"/>
        <v>154</v>
      </c>
      <c r="FF4" s="2">
        <f t="shared" si="7"/>
        <v>155</v>
      </c>
      <c r="FG4" s="2">
        <f t="shared" si="7"/>
        <v>156</v>
      </c>
      <c r="FH4" s="2">
        <f t="shared" si="7"/>
        <v>157</v>
      </c>
      <c r="FI4" s="2">
        <f t="shared" si="7"/>
        <v>158</v>
      </c>
      <c r="FJ4" s="2">
        <f t="shared" si="7"/>
        <v>159</v>
      </c>
      <c r="FK4" s="2">
        <f t="shared" si="7"/>
        <v>160</v>
      </c>
      <c r="FL4" s="2">
        <f t="shared" si="7"/>
        <v>161</v>
      </c>
      <c r="FM4" s="2">
        <f t="shared" si="7"/>
        <v>162</v>
      </c>
      <c r="FN4" s="2">
        <f t="shared" si="7"/>
        <v>163</v>
      </c>
      <c r="FO4" s="2">
        <f t="shared" si="7"/>
        <v>164</v>
      </c>
      <c r="FP4" s="2">
        <f t="shared" si="7"/>
        <v>165</v>
      </c>
      <c r="FQ4" s="2">
        <f t="shared" si="7"/>
        <v>166</v>
      </c>
      <c r="FR4" s="2">
        <f t="shared" si="7"/>
        <v>167</v>
      </c>
      <c r="FS4" s="2">
        <f t="shared" si="7"/>
        <v>168</v>
      </c>
      <c r="FT4" s="2">
        <f t="shared" si="7"/>
        <v>169</v>
      </c>
      <c r="FU4" s="2">
        <f t="shared" si="7"/>
        <v>170</v>
      </c>
      <c r="FV4" s="2">
        <f t="shared" si="7"/>
        <v>171</v>
      </c>
      <c r="FW4" s="2">
        <f t="shared" si="7"/>
        <v>172</v>
      </c>
      <c r="FX4" s="2">
        <f t="shared" si="7"/>
        <v>173</v>
      </c>
      <c r="FY4" s="2">
        <f t="shared" si="7"/>
        <v>174</v>
      </c>
      <c r="FZ4" s="2">
        <f t="shared" si="7"/>
        <v>175</v>
      </c>
      <c r="GA4" s="2">
        <f t="shared" si="7"/>
        <v>176</v>
      </c>
      <c r="GB4" s="2">
        <f t="shared" si="7"/>
        <v>177</v>
      </c>
      <c r="GC4" s="2">
        <f t="shared" si="7"/>
        <v>178</v>
      </c>
      <c r="GD4" s="2">
        <f t="shared" si="7"/>
        <v>179</v>
      </c>
      <c r="GE4" s="2">
        <f t="shared" si="7"/>
        <v>180</v>
      </c>
      <c r="GF4" s="2">
        <f t="shared" si="7"/>
        <v>181</v>
      </c>
      <c r="GG4" s="2">
        <f t="shared" si="7"/>
        <v>182</v>
      </c>
      <c r="GH4" s="2">
        <f t="shared" si="7"/>
        <v>183</v>
      </c>
      <c r="GI4" s="2">
        <f t="shared" si="7"/>
        <v>184</v>
      </c>
      <c r="GJ4" s="2">
        <f t="shared" si="7"/>
        <v>185</v>
      </c>
      <c r="GK4" s="2">
        <f t="shared" si="7"/>
        <v>186</v>
      </c>
      <c r="GL4" s="2">
        <f t="shared" si="7"/>
        <v>187</v>
      </c>
      <c r="GM4" s="2">
        <f t="shared" si="7"/>
        <v>188</v>
      </c>
      <c r="GN4" s="2">
        <f t="shared" si="7"/>
        <v>189</v>
      </c>
      <c r="GO4" s="2">
        <f t="shared" ref="GO4:IZ4" si="8">+GN4+1</f>
        <v>190</v>
      </c>
      <c r="GP4" s="2">
        <f t="shared" si="8"/>
        <v>191</v>
      </c>
      <c r="GQ4" s="2">
        <f t="shared" si="8"/>
        <v>192</v>
      </c>
      <c r="GR4" s="2">
        <f t="shared" si="8"/>
        <v>193</v>
      </c>
      <c r="GS4" s="2">
        <f t="shared" si="8"/>
        <v>194</v>
      </c>
      <c r="GT4" s="2">
        <f t="shared" si="8"/>
        <v>195</v>
      </c>
      <c r="GU4" s="2">
        <f t="shared" si="8"/>
        <v>196</v>
      </c>
      <c r="GV4" s="2">
        <f t="shared" si="8"/>
        <v>197</v>
      </c>
      <c r="GW4" s="2">
        <f t="shared" si="8"/>
        <v>198</v>
      </c>
      <c r="GX4" s="2">
        <f t="shared" si="8"/>
        <v>199</v>
      </c>
      <c r="GY4" s="2">
        <f t="shared" si="8"/>
        <v>200</v>
      </c>
      <c r="GZ4" s="2">
        <f t="shared" si="8"/>
        <v>201</v>
      </c>
      <c r="HA4" s="2">
        <f t="shared" si="8"/>
        <v>202</v>
      </c>
      <c r="HB4" s="2">
        <f t="shared" si="8"/>
        <v>203</v>
      </c>
      <c r="HC4" s="2">
        <f t="shared" si="8"/>
        <v>204</v>
      </c>
      <c r="HD4" s="2">
        <f t="shared" si="8"/>
        <v>205</v>
      </c>
      <c r="HE4" s="2">
        <f t="shared" si="8"/>
        <v>206</v>
      </c>
      <c r="HF4" s="2">
        <f t="shared" si="8"/>
        <v>207</v>
      </c>
      <c r="HG4" s="2">
        <f t="shared" si="8"/>
        <v>208</v>
      </c>
      <c r="HH4" s="2">
        <f t="shared" si="8"/>
        <v>209</v>
      </c>
      <c r="HI4" s="2">
        <f t="shared" si="8"/>
        <v>210</v>
      </c>
      <c r="HJ4" s="2">
        <f t="shared" si="8"/>
        <v>211</v>
      </c>
      <c r="HK4" s="2">
        <f t="shared" si="8"/>
        <v>212</v>
      </c>
      <c r="HL4" s="2">
        <f t="shared" si="8"/>
        <v>213</v>
      </c>
      <c r="HM4" s="2">
        <f t="shared" si="8"/>
        <v>214</v>
      </c>
      <c r="HN4" s="2">
        <f t="shared" si="8"/>
        <v>215</v>
      </c>
      <c r="HO4" s="2">
        <f t="shared" si="8"/>
        <v>216</v>
      </c>
      <c r="HP4" s="2">
        <f t="shared" si="8"/>
        <v>217</v>
      </c>
      <c r="HQ4" s="2">
        <f t="shared" si="8"/>
        <v>218</v>
      </c>
      <c r="HR4" s="2">
        <f t="shared" si="8"/>
        <v>219</v>
      </c>
      <c r="HS4" s="2">
        <f t="shared" si="8"/>
        <v>220</v>
      </c>
      <c r="HT4" s="2">
        <f t="shared" si="8"/>
        <v>221</v>
      </c>
      <c r="HU4" s="2">
        <f t="shared" si="8"/>
        <v>222</v>
      </c>
      <c r="HV4" s="2">
        <f t="shared" si="8"/>
        <v>223</v>
      </c>
      <c r="HW4" s="2">
        <f t="shared" si="8"/>
        <v>224</v>
      </c>
      <c r="HX4" s="2">
        <f t="shared" si="8"/>
        <v>225</v>
      </c>
      <c r="HY4" s="2">
        <f t="shared" si="8"/>
        <v>226</v>
      </c>
      <c r="HZ4" s="2">
        <f t="shared" si="8"/>
        <v>227</v>
      </c>
      <c r="IA4" s="2">
        <f t="shared" si="8"/>
        <v>228</v>
      </c>
      <c r="IB4" s="2">
        <f t="shared" si="8"/>
        <v>229</v>
      </c>
      <c r="IC4" s="2">
        <f t="shared" si="8"/>
        <v>230</v>
      </c>
      <c r="ID4" s="2">
        <f t="shared" si="8"/>
        <v>231</v>
      </c>
      <c r="IE4" s="2">
        <f t="shared" si="8"/>
        <v>232</v>
      </c>
      <c r="IF4" s="2">
        <f t="shared" si="8"/>
        <v>233</v>
      </c>
      <c r="IG4" s="2">
        <f t="shared" si="8"/>
        <v>234</v>
      </c>
      <c r="IH4" s="2">
        <f t="shared" si="8"/>
        <v>235</v>
      </c>
      <c r="II4" s="2">
        <f t="shared" si="8"/>
        <v>236</v>
      </c>
      <c r="IJ4" s="2">
        <f t="shared" si="8"/>
        <v>237</v>
      </c>
      <c r="IK4" s="2">
        <f t="shared" si="8"/>
        <v>238</v>
      </c>
      <c r="IL4" s="2">
        <f t="shared" si="8"/>
        <v>239</v>
      </c>
      <c r="IM4" s="2">
        <f t="shared" si="8"/>
        <v>240</v>
      </c>
      <c r="IN4" s="2">
        <f t="shared" si="8"/>
        <v>241</v>
      </c>
      <c r="IO4" s="2">
        <f t="shared" si="8"/>
        <v>242</v>
      </c>
      <c r="IP4" s="2">
        <f t="shared" si="8"/>
        <v>243</v>
      </c>
      <c r="IQ4" s="2">
        <f t="shared" si="8"/>
        <v>244</v>
      </c>
      <c r="IR4" s="2">
        <f t="shared" si="8"/>
        <v>245</v>
      </c>
      <c r="IS4" s="2">
        <f t="shared" si="8"/>
        <v>246</v>
      </c>
      <c r="IT4" s="2">
        <f t="shared" si="8"/>
        <v>247</v>
      </c>
      <c r="IU4" s="2">
        <f t="shared" si="8"/>
        <v>248</v>
      </c>
      <c r="IV4" s="2">
        <f t="shared" si="8"/>
        <v>249</v>
      </c>
      <c r="IW4" s="2">
        <f t="shared" si="8"/>
        <v>250</v>
      </c>
      <c r="IX4" s="2">
        <f t="shared" si="8"/>
        <v>251</v>
      </c>
      <c r="IY4" s="2">
        <f t="shared" si="8"/>
        <v>252</v>
      </c>
      <c r="IZ4" s="2">
        <f t="shared" si="8"/>
        <v>253</v>
      </c>
      <c r="JA4" s="2">
        <f t="shared" ref="JA4:KZ4" si="9">+IZ4+1</f>
        <v>254</v>
      </c>
      <c r="JB4" s="2">
        <f t="shared" si="9"/>
        <v>255</v>
      </c>
      <c r="JC4" s="2">
        <f t="shared" si="9"/>
        <v>256</v>
      </c>
      <c r="JD4" s="2">
        <f t="shared" si="9"/>
        <v>257</v>
      </c>
      <c r="JE4" s="2">
        <f t="shared" si="9"/>
        <v>258</v>
      </c>
      <c r="JF4" s="2">
        <f t="shared" si="9"/>
        <v>259</v>
      </c>
      <c r="JG4" s="2">
        <f t="shared" si="9"/>
        <v>260</v>
      </c>
      <c r="JH4" s="2">
        <f t="shared" si="9"/>
        <v>261</v>
      </c>
      <c r="JI4" s="2">
        <f t="shared" si="9"/>
        <v>262</v>
      </c>
      <c r="JJ4" s="2">
        <f t="shared" si="9"/>
        <v>263</v>
      </c>
      <c r="JK4" s="2">
        <f t="shared" si="9"/>
        <v>264</v>
      </c>
      <c r="JL4" s="2">
        <f t="shared" si="9"/>
        <v>265</v>
      </c>
      <c r="JM4" s="2">
        <f t="shared" si="9"/>
        <v>266</v>
      </c>
      <c r="JN4" s="2">
        <f t="shared" si="9"/>
        <v>267</v>
      </c>
      <c r="JO4" s="2">
        <f t="shared" si="9"/>
        <v>268</v>
      </c>
      <c r="JP4" s="2">
        <f t="shared" si="9"/>
        <v>269</v>
      </c>
      <c r="JQ4" s="2">
        <f t="shared" si="9"/>
        <v>270</v>
      </c>
      <c r="JR4" s="2">
        <f t="shared" si="9"/>
        <v>271</v>
      </c>
      <c r="JS4" s="2">
        <f t="shared" si="9"/>
        <v>272</v>
      </c>
      <c r="JT4" s="2">
        <f t="shared" si="9"/>
        <v>273</v>
      </c>
      <c r="JU4" s="2">
        <f t="shared" si="9"/>
        <v>274</v>
      </c>
      <c r="JV4" s="2">
        <f t="shared" si="9"/>
        <v>275</v>
      </c>
      <c r="JW4" s="2">
        <f t="shared" si="9"/>
        <v>276</v>
      </c>
      <c r="JX4" s="2">
        <f t="shared" si="9"/>
        <v>277</v>
      </c>
      <c r="JY4" s="2">
        <f t="shared" si="9"/>
        <v>278</v>
      </c>
      <c r="JZ4" s="2">
        <f t="shared" si="9"/>
        <v>279</v>
      </c>
      <c r="KA4" s="2">
        <f t="shared" si="9"/>
        <v>280</v>
      </c>
      <c r="KB4" s="2">
        <f t="shared" si="9"/>
        <v>281</v>
      </c>
      <c r="KC4" s="2">
        <f t="shared" si="9"/>
        <v>282</v>
      </c>
      <c r="KD4" s="2">
        <f t="shared" si="9"/>
        <v>283</v>
      </c>
      <c r="KE4" s="2">
        <f t="shared" si="9"/>
        <v>284</v>
      </c>
      <c r="KF4" s="2">
        <f t="shared" si="9"/>
        <v>285</v>
      </c>
      <c r="KG4" s="2">
        <f t="shared" si="9"/>
        <v>286</v>
      </c>
      <c r="KH4" s="2">
        <f t="shared" si="9"/>
        <v>287</v>
      </c>
      <c r="KI4" s="2">
        <f t="shared" si="9"/>
        <v>288</v>
      </c>
      <c r="KJ4" s="2">
        <f t="shared" si="9"/>
        <v>289</v>
      </c>
      <c r="KK4" s="2">
        <f t="shared" si="9"/>
        <v>290</v>
      </c>
      <c r="KL4" s="2">
        <f t="shared" si="9"/>
        <v>291</v>
      </c>
      <c r="KM4" s="2">
        <f t="shared" si="9"/>
        <v>292</v>
      </c>
      <c r="KN4" s="2">
        <f t="shared" si="9"/>
        <v>293</v>
      </c>
      <c r="KO4" s="2">
        <f t="shared" si="9"/>
        <v>294</v>
      </c>
      <c r="KP4" s="2">
        <f t="shared" si="9"/>
        <v>295</v>
      </c>
      <c r="KQ4" s="2">
        <f t="shared" si="9"/>
        <v>296</v>
      </c>
      <c r="KR4" s="2">
        <f t="shared" si="9"/>
        <v>297</v>
      </c>
      <c r="KS4" s="2">
        <f t="shared" si="9"/>
        <v>298</v>
      </c>
      <c r="KT4" s="2">
        <f t="shared" si="9"/>
        <v>299</v>
      </c>
      <c r="KU4" s="2">
        <f t="shared" si="9"/>
        <v>300</v>
      </c>
      <c r="KV4" s="2">
        <f t="shared" si="9"/>
        <v>301</v>
      </c>
      <c r="KW4" s="2">
        <f t="shared" si="9"/>
        <v>302</v>
      </c>
      <c r="KX4" s="2">
        <f t="shared" si="9"/>
        <v>303</v>
      </c>
      <c r="KY4" s="2">
        <f t="shared" si="9"/>
        <v>304</v>
      </c>
      <c r="KZ4" s="47">
        <f t="shared" si="9"/>
        <v>305</v>
      </c>
    </row>
    <row r="5" spans="2:344" customFormat="1" ht="17.100000000000001">
      <c r="B5" s="21" t="s">
        <v>15</v>
      </c>
      <c r="C5" s="5">
        <v>1</v>
      </c>
      <c r="D5" s="5">
        <v>1</v>
      </c>
      <c r="E5" s="5">
        <v>1</v>
      </c>
      <c r="F5" s="5">
        <v>1</v>
      </c>
      <c r="G5" s="6">
        <f>0%</f>
        <v>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KZ5" s="25"/>
    </row>
    <row r="6" spans="2:344" customFormat="1" ht="17.100000000000001">
      <c r="B6" s="4" t="s">
        <v>16</v>
      </c>
      <c r="C6" s="5">
        <v>1</v>
      </c>
      <c r="D6" s="5">
        <v>153</v>
      </c>
      <c r="E6" s="5">
        <v>1</v>
      </c>
      <c r="F6" s="5">
        <v>153</v>
      </c>
      <c r="G6" s="6">
        <f>0%</f>
        <v>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KZ6" s="25"/>
    </row>
    <row r="7" spans="2:344" customFormat="1" ht="17.100000000000001">
      <c r="B7" s="36" t="s">
        <v>17</v>
      </c>
      <c r="C7" s="37">
        <v>78</v>
      </c>
      <c r="D7" s="37">
        <v>5</v>
      </c>
      <c r="E7" s="37">
        <v>78</v>
      </c>
      <c r="F7" s="37">
        <v>5</v>
      </c>
      <c r="G7" s="6">
        <f>0%</f>
        <v>0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KZ7" s="25"/>
    </row>
    <row r="8" spans="2:344" customFormat="1" ht="17.100000000000001">
      <c r="B8" s="4" t="s">
        <v>18</v>
      </c>
      <c r="C8" s="5">
        <v>1</v>
      </c>
      <c r="D8" s="5">
        <v>115</v>
      </c>
      <c r="E8" s="5">
        <v>1</v>
      </c>
      <c r="F8" s="5">
        <v>115</v>
      </c>
      <c r="G8" s="6">
        <f>0%</f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KZ8" s="25"/>
    </row>
    <row r="9" spans="2:344" customFormat="1" ht="17.100000000000001">
      <c r="B9" s="36" t="s">
        <v>19</v>
      </c>
      <c r="C9" s="37">
        <v>141</v>
      </c>
      <c r="D9" s="37">
        <v>5</v>
      </c>
      <c r="E9" s="37">
        <v>141</v>
      </c>
      <c r="F9" s="37">
        <v>5</v>
      </c>
      <c r="G9" s="6">
        <f>0%</f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KZ9" s="25"/>
    </row>
    <row r="10" spans="2:344" customFormat="1" ht="17.100000000000001">
      <c r="B10" s="4" t="s">
        <v>20</v>
      </c>
      <c r="C10" s="5">
        <f>+D8+35</f>
        <v>150</v>
      </c>
      <c r="D10" s="5">
        <v>10</v>
      </c>
      <c r="E10" s="5">
        <v>150</v>
      </c>
      <c r="F10" s="5">
        <v>10</v>
      </c>
      <c r="G10" s="6">
        <f>0%</f>
        <v>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KZ10" s="25"/>
    </row>
    <row r="11" spans="2:344" customFormat="1" ht="17.100000000000001">
      <c r="B11" s="4" t="s">
        <v>21</v>
      </c>
      <c r="C11" s="5">
        <f>+C10+D10</f>
        <v>160</v>
      </c>
      <c r="D11" s="5">
        <v>14</v>
      </c>
      <c r="E11" s="5">
        <v>160</v>
      </c>
      <c r="F11" s="5">
        <v>14</v>
      </c>
      <c r="G11" s="6">
        <f>0%</f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KZ11" s="25"/>
    </row>
    <row r="12" spans="2:344" customFormat="1" ht="17.100000000000001">
      <c r="B12" s="4" t="s">
        <v>22</v>
      </c>
      <c r="C12" s="5">
        <f>+C11+D11</f>
        <v>174</v>
      </c>
      <c r="D12" s="5">
        <v>5</v>
      </c>
      <c r="E12" s="5">
        <v>174</v>
      </c>
      <c r="F12" s="5">
        <v>5</v>
      </c>
      <c r="G12" s="6">
        <f>0%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KZ12" s="25"/>
    </row>
    <row r="13" spans="2:344" customFormat="1" ht="17.100000000000001">
      <c r="B13" s="36" t="s">
        <v>23</v>
      </c>
      <c r="C13" s="37">
        <v>180</v>
      </c>
      <c r="D13" s="37">
        <v>10</v>
      </c>
      <c r="E13" s="37">
        <v>180</v>
      </c>
      <c r="F13" s="37">
        <v>10</v>
      </c>
      <c r="G13" s="6">
        <f>0%</f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KZ13" s="25"/>
    </row>
    <row r="14" spans="2:344" customFormat="1" ht="17.100000000000001">
      <c r="B14" s="4" t="s">
        <v>24</v>
      </c>
      <c r="C14" s="5">
        <v>160</v>
      </c>
      <c r="D14" s="5">
        <v>45</v>
      </c>
      <c r="E14" s="5">
        <v>160</v>
      </c>
      <c r="F14" s="5">
        <v>45</v>
      </c>
      <c r="G14" s="6">
        <f>0%</f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KZ14" s="25"/>
    </row>
    <row r="15" spans="2:344" customFormat="1" ht="17.100000000000001">
      <c r="B15" s="4" t="s">
        <v>25</v>
      </c>
      <c r="C15" s="5">
        <f>+C14+D14</f>
        <v>205</v>
      </c>
      <c r="D15" s="5">
        <v>2</v>
      </c>
      <c r="E15" s="5">
        <f>+E14+F14</f>
        <v>205</v>
      </c>
      <c r="F15" s="5">
        <v>2</v>
      </c>
      <c r="G15" s="6">
        <f>0%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KZ15" s="25"/>
    </row>
    <row r="16" spans="2:344" customFormat="1" ht="17.100000000000001">
      <c r="B16" s="4" t="s">
        <v>26</v>
      </c>
      <c r="C16" s="5">
        <f>+C15+D15</f>
        <v>207</v>
      </c>
      <c r="D16" s="5">
        <v>1</v>
      </c>
      <c r="E16" s="5">
        <f>+E15+F15</f>
        <v>207</v>
      </c>
      <c r="F16" s="5">
        <v>1</v>
      </c>
      <c r="G16" s="6">
        <f>0%</f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KZ16" s="25"/>
    </row>
    <row r="17" spans="2:312" customFormat="1" ht="17.100000000000001">
      <c r="B17" s="4" t="s">
        <v>27</v>
      </c>
      <c r="C17" s="5">
        <f>+C16+D16</f>
        <v>208</v>
      </c>
      <c r="D17" s="5">
        <v>2</v>
      </c>
      <c r="E17" s="5">
        <f>+E16+F16</f>
        <v>208</v>
      </c>
      <c r="F17" s="5">
        <v>2</v>
      </c>
      <c r="G17" s="6">
        <f>0%</f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KZ17" s="25"/>
    </row>
    <row r="18" spans="2:312" customFormat="1" ht="17.100000000000001">
      <c r="B18" s="4" t="s">
        <v>28</v>
      </c>
      <c r="C18" s="5">
        <f>+C17+D17</f>
        <v>210</v>
      </c>
      <c r="D18" s="5">
        <v>40</v>
      </c>
      <c r="E18" s="5">
        <f>+E17+F17</f>
        <v>210</v>
      </c>
      <c r="F18" s="5">
        <v>40</v>
      </c>
      <c r="G18" s="6">
        <f>0%</f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KZ18" s="25"/>
    </row>
    <row r="19" spans="2:312" customFormat="1" ht="17.100000000000001">
      <c r="B19" s="4" t="s">
        <v>29</v>
      </c>
      <c r="C19" s="5">
        <f>+C18+D18</f>
        <v>250</v>
      </c>
      <c r="D19" s="5">
        <v>1</v>
      </c>
      <c r="E19" s="5">
        <f>+E18+F18</f>
        <v>250</v>
      </c>
      <c r="F19" s="5">
        <v>1</v>
      </c>
      <c r="G19" s="6">
        <f>0%</f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KZ19" s="25"/>
    </row>
    <row r="20" spans="2:312" customFormat="1" ht="17.100000000000001">
      <c r="B20" s="4" t="s">
        <v>30</v>
      </c>
      <c r="C20" s="5">
        <f t="shared" ref="C20:E25" si="10">+C19+D19</f>
        <v>251</v>
      </c>
      <c r="D20" s="5">
        <v>5</v>
      </c>
      <c r="E20" s="5">
        <f t="shared" si="10"/>
        <v>251</v>
      </c>
      <c r="F20" s="5">
        <v>5</v>
      </c>
      <c r="G20" s="6">
        <f>0%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KZ20" s="25"/>
    </row>
    <row r="21" spans="2:312" customFormat="1" ht="17.100000000000001">
      <c r="B21" s="4" t="s">
        <v>31</v>
      </c>
      <c r="C21" s="5">
        <f t="shared" si="10"/>
        <v>256</v>
      </c>
      <c r="D21" s="5">
        <v>5</v>
      </c>
      <c r="E21" s="5">
        <f t="shared" si="10"/>
        <v>256</v>
      </c>
      <c r="F21" s="5">
        <v>5</v>
      </c>
      <c r="G21" s="6">
        <f>0%</f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KZ21" s="25"/>
    </row>
    <row r="22" spans="2:312" customFormat="1" ht="17.100000000000001">
      <c r="B22" s="4" t="s">
        <v>32</v>
      </c>
      <c r="C22" s="5">
        <f t="shared" si="10"/>
        <v>261</v>
      </c>
      <c r="D22" s="5">
        <v>5</v>
      </c>
      <c r="E22" s="5">
        <f t="shared" si="10"/>
        <v>261</v>
      </c>
      <c r="F22" s="5">
        <v>5</v>
      </c>
      <c r="G22" s="6">
        <f>0%</f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KZ22" s="25"/>
    </row>
    <row r="23" spans="2:312" customFormat="1" ht="17.100000000000001">
      <c r="B23" s="4" t="s">
        <v>33</v>
      </c>
      <c r="C23" s="5">
        <f t="shared" si="10"/>
        <v>266</v>
      </c>
      <c r="D23" s="5">
        <v>20</v>
      </c>
      <c r="E23" s="5">
        <f t="shared" si="10"/>
        <v>266</v>
      </c>
      <c r="F23" s="5">
        <v>20</v>
      </c>
      <c r="G23" s="6">
        <f>0%</f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KZ23" s="25"/>
    </row>
    <row r="24" spans="2:312" customFormat="1" ht="17.100000000000001">
      <c r="B24" s="4" t="s">
        <v>34</v>
      </c>
      <c r="C24" s="5">
        <f t="shared" si="10"/>
        <v>286</v>
      </c>
      <c r="D24" s="5">
        <v>20</v>
      </c>
      <c r="E24" s="5">
        <f t="shared" si="10"/>
        <v>286</v>
      </c>
      <c r="F24" s="5">
        <v>20</v>
      </c>
      <c r="G24" s="6">
        <f>0%</f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KZ24" s="25"/>
    </row>
    <row r="25" spans="2:312" customFormat="1" ht="17.100000000000001">
      <c r="B25" s="4" t="s">
        <v>35</v>
      </c>
      <c r="C25" s="5">
        <f t="shared" si="10"/>
        <v>306</v>
      </c>
      <c r="D25" s="5">
        <v>1</v>
      </c>
      <c r="E25" s="5">
        <f t="shared" si="10"/>
        <v>306</v>
      </c>
      <c r="F25" s="5">
        <v>1</v>
      </c>
      <c r="G25" s="6">
        <f>0%</f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2:312" customFormat="1" ht="17.100000000000001" hidden="1">
      <c r="B26" s="4" t="s">
        <v>36</v>
      </c>
      <c r="C26" s="5">
        <v>1</v>
      </c>
      <c r="D26" s="5">
        <v>1</v>
      </c>
      <c r="E26" s="5">
        <v>1</v>
      </c>
      <c r="F26" s="5">
        <v>1</v>
      </c>
      <c r="G26" s="6">
        <f>0%</f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2:312" customFormat="1" ht="17.100000000000001" hidden="1">
      <c r="B27" s="4" t="s">
        <v>37</v>
      </c>
      <c r="C27" s="5">
        <v>1</v>
      </c>
      <c r="D27" s="5">
        <v>1</v>
      </c>
      <c r="E27" s="5">
        <v>1</v>
      </c>
      <c r="F27" s="5">
        <v>1</v>
      </c>
      <c r="G27" s="6">
        <f>0%</f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2:312" customFormat="1" ht="17.100000000000001" hidden="1">
      <c r="B28" s="4" t="s">
        <v>38</v>
      </c>
      <c r="C28" s="5">
        <v>1</v>
      </c>
      <c r="D28" s="5">
        <v>1</v>
      </c>
      <c r="E28" s="5">
        <v>1</v>
      </c>
      <c r="F28" s="5">
        <v>1</v>
      </c>
      <c r="G28" s="6">
        <f>0%</f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312" customFormat="1" ht="17.100000000000001" hidden="1">
      <c r="B29" s="4" t="s">
        <v>39</v>
      </c>
      <c r="C29" s="5">
        <v>1</v>
      </c>
      <c r="D29" s="5">
        <v>1</v>
      </c>
      <c r="E29" s="5">
        <v>1</v>
      </c>
      <c r="F29" s="5">
        <v>1</v>
      </c>
      <c r="G29" s="6">
        <f>0%</f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2:312" customFormat="1" ht="17.100000000000001" hidden="1">
      <c r="B30" s="4" t="s">
        <v>40</v>
      </c>
      <c r="C30" s="5">
        <v>1</v>
      </c>
      <c r="D30" s="5">
        <v>1</v>
      </c>
      <c r="E30" s="5">
        <v>1</v>
      </c>
      <c r="F30" s="5">
        <v>1</v>
      </c>
      <c r="G30" s="6">
        <f>0%</f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312" customFormat="1" ht="17.100000000000001" hidden="1">
      <c r="B31" s="4" t="s">
        <v>41</v>
      </c>
      <c r="C31" s="5">
        <v>1</v>
      </c>
      <c r="D31" s="5">
        <v>1</v>
      </c>
      <c r="E31" s="5">
        <v>1</v>
      </c>
      <c r="F31" s="5">
        <v>1</v>
      </c>
      <c r="G31" s="6">
        <f>0%</f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312" customFormat="1" ht="17.100000000000001" hidden="1">
      <c r="B32" s="4" t="s">
        <v>42</v>
      </c>
      <c r="C32" s="5">
        <v>1</v>
      </c>
      <c r="D32" s="5">
        <v>1</v>
      </c>
      <c r="E32" s="5">
        <v>1</v>
      </c>
      <c r="F32" s="5">
        <v>1</v>
      </c>
      <c r="G32" s="6">
        <f>0%</f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311:312" ht="30" customHeight="1">
      <c r="KY33" s="33"/>
      <c r="KZ33" s="33"/>
    </row>
    <row r="34" spans="311:312" ht="30" customHeight="1">
      <c r="KY34" s="33"/>
      <c r="KZ34" s="33"/>
    </row>
    <row r="35" spans="311:312" ht="30" customHeight="1">
      <c r="KY35" s="33"/>
      <c r="KZ35" s="33"/>
    </row>
    <row r="36" spans="311:312" ht="30" customHeight="1">
      <c r="KY36" s="33"/>
      <c r="KZ36" s="33"/>
    </row>
    <row r="37" spans="311:312" ht="30" customHeight="1">
      <c r="KY37" s="33"/>
      <c r="KZ37" s="33"/>
    </row>
    <row r="38" spans="311:312" ht="30" customHeight="1">
      <c r="KY38" s="33"/>
      <c r="KZ38" s="33"/>
    </row>
    <row r="39" spans="311:312" ht="30" customHeight="1">
      <c r="KY39" s="33"/>
      <c r="KZ39" s="33"/>
    </row>
    <row r="40" spans="311:312" ht="30" customHeight="1">
      <c r="KY40" s="33"/>
      <c r="KZ40" s="33"/>
    </row>
    <row r="41" spans="311:312" ht="30" customHeight="1">
      <c r="KY41" s="33"/>
      <c r="KZ41" s="33"/>
    </row>
    <row r="42" spans="311:312" ht="30" customHeight="1">
      <c r="KY42" s="33"/>
      <c r="KZ42" s="33"/>
    </row>
    <row r="43" spans="311:312" ht="30" customHeight="1">
      <c r="KY43" s="33"/>
      <c r="KZ43" s="33"/>
    </row>
    <row r="44" spans="311:312" ht="30" customHeight="1">
      <c r="KY44" s="33"/>
      <c r="KZ44" s="33"/>
    </row>
    <row r="45" spans="311:312" ht="30" customHeight="1">
      <c r="KY45" s="33"/>
      <c r="KZ45" s="33"/>
    </row>
    <row r="46" spans="311:312" ht="30" customHeight="1">
      <c r="KY46" s="33"/>
      <c r="KZ46" s="33"/>
    </row>
    <row r="47" spans="311:312" ht="30" customHeight="1">
      <c r="KY47" s="33"/>
      <c r="KZ47" s="33"/>
    </row>
    <row r="48" spans="311:312" ht="30" customHeight="1">
      <c r="KY48" s="33"/>
      <c r="KZ48" s="33"/>
    </row>
    <row r="49" spans="311:312" ht="30" customHeight="1">
      <c r="KY49" s="33"/>
      <c r="KZ49" s="33"/>
    </row>
    <row r="50" spans="311:312" ht="30" customHeight="1">
      <c r="KY50" s="33"/>
      <c r="KZ50" s="33"/>
    </row>
    <row r="51" spans="311:312" ht="30" customHeight="1">
      <c r="KY51" s="33"/>
      <c r="KZ51" s="33"/>
    </row>
    <row r="52" spans="311:312" ht="30" customHeight="1">
      <c r="KY52" s="33"/>
      <c r="KZ52" s="33"/>
    </row>
    <row r="53" spans="311:312" ht="30" customHeight="1">
      <c r="KY53" s="33"/>
      <c r="KZ53" s="33"/>
    </row>
    <row r="54" spans="311:312" ht="30" customHeight="1">
      <c r="KY54" s="33"/>
      <c r="KZ54" s="33"/>
    </row>
    <row r="55" spans="311:312" ht="30" customHeight="1">
      <c r="KY55" s="33"/>
      <c r="KZ55" s="33"/>
    </row>
    <row r="56" spans="311:312" ht="30" customHeight="1">
      <c r="KY56" s="33"/>
      <c r="KZ56" s="33"/>
    </row>
    <row r="57" spans="311:312" ht="30" customHeight="1">
      <c r="KY57" s="33"/>
      <c r="KZ57" s="33"/>
    </row>
    <row r="58" spans="311:312" ht="30" customHeight="1">
      <c r="KY58" s="33"/>
      <c r="KZ58" s="33"/>
    </row>
    <row r="59" spans="311:312" ht="30" customHeight="1">
      <c r="KY59" s="33"/>
      <c r="KZ59" s="33"/>
    </row>
    <row r="60" spans="311:312" ht="30" customHeight="1">
      <c r="KY60" s="33"/>
      <c r="KZ60" s="33"/>
    </row>
    <row r="61" spans="311:312" ht="30" customHeight="1">
      <c r="KY61" s="33"/>
      <c r="KZ61" s="33"/>
    </row>
    <row r="62" spans="311:312" ht="30" customHeight="1">
      <c r="KY62" s="33"/>
      <c r="KZ62" s="33"/>
    </row>
    <row r="63" spans="311:312" ht="30" customHeight="1">
      <c r="KY63" s="33"/>
      <c r="KZ63" s="33"/>
    </row>
    <row r="64" spans="311:312" ht="30" customHeight="1">
      <c r="KY64" s="33"/>
      <c r="KZ64" s="33"/>
    </row>
    <row r="65" spans="311:312" ht="30" customHeight="1">
      <c r="KY65" s="33"/>
      <c r="KZ65" s="33"/>
    </row>
    <row r="66" spans="311:312" ht="30" customHeight="1">
      <c r="KY66" s="33"/>
      <c r="KZ66" s="33"/>
    </row>
    <row r="67" spans="311:312" ht="30" customHeight="1">
      <c r="KY67" s="33"/>
      <c r="KZ67" s="33"/>
    </row>
    <row r="68" spans="311:312" ht="30" customHeight="1">
      <c r="KY68" s="33"/>
      <c r="KZ68" s="33"/>
    </row>
    <row r="69" spans="311:312" ht="30" customHeight="1">
      <c r="KY69" s="33"/>
      <c r="KZ69" s="33"/>
    </row>
    <row r="70" spans="311:312" ht="30" customHeight="1">
      <c r="KY70" s="33"/>
      <c r="KZ70" s="33"/>
    </row>
  </sheetData>
  <mergeCells count="11">
    <mergeCell ref="B3:B4"/>
    <mergeCell ref="C3:C4"/>
    <mergeCell ref="D3:D4"/>
    <mergeCell ref="E3:E4"/>
    <mergeCell ref="F3:F4"/>
    <mergeCell ref="AG2:AN2"/>
    <mergeCell ref="G3:G4"/>
    <mergeCell ref="K2:O2"/>
    <mergeCell ref="Q2:S2"/>
    <mergeCell ref="U2:X2"/>
    <mergeCell ref="Z2:AE2"/>
  </mergeCells>
  <conditionalFormatting sqref="B33:BO33">
    <cfRule type="expression" dxfId="17" priority="10">
      <formula>TRUE</formula>
    </cfRule>
  </conditionalFormatting>
  <conditionalFormatting sqref="H5:BO32">
    <cfRule type="expression" dxfId="16" priority="9">
      <formula>PercentComplete</formula>
    </cfRule>
    <cfRule type="expression" dxfId="15" priority="11">
      <formula>PercentCompleteBeyond</formula>
    </cfRule>
    <cfRule type="expression" dxfId="14" priority="12">
      <formula>Real</formula>
    </cfRule>
    <cfRule type="expression" dxfId="13" priority="13">
      <formula>ActualBeyond</formula>
    </cfRule>
    <cfRule type="expression" dxfId="12" priority="14">
      <formula>Plan</formula>
    </cfRule>
    <cfRule type="expression" dxfId="11" priority="15">
      <formula>H$4=period_selected</formula>
    </cfRule>
    <cfRule type="expression" dxfId="10" priority="19">
      <formula>MOD(COLUMN(),2)</formula>
    </cfRule>
    <cfRule type="expression" dxfId="9" priority="20">
      <formula>MOD(COLUMN(),2)=0</formula>
    </cfRule>
  </conditionalFormatting>
  <conditionalFormatting sqref="H4:KZ4">
    <cfRule type="expression" dxfId="8" priority="16">
      <formula>H$4=period_selected</formula>
    </cfRule>
  </conditionalFormatting>
  <conditionalFormatting sqref="BP5:KZ70">
    <cfRule type="expression" dxfId="7" priority="1">
      <formula>PercentComplete</formula>
    </cfRule>
    <cfRule type="expression" dxfId="6" priority="2">
      <formula>PercentCompleteBeyond</formula>
    </cfRule>
    <cfRule type="expression" dxfId="5" priority="3">
      <formula>Real</formula>
    </cfRule>
    <cfRule type="expression" dxfId="4" priority="4">
      <formula>ActualBeyond</formula>
    </cfRule>
    <cfRule type="expression" dxfId="3" priority="5">
      <formula>Plan</formula>
    </cfRule>
    <cfRule type="expression" dxfId="2" priority="6">
      <formula>BP$4=period_selected</formula>
    </cfRule>
    <cfRule type="expression" dxfId="1" priority="7">
      <formula>MOD(COLUMN(),2)</formula>
    </cfRule>
    <cfRule type="expression" dxfId="0" priority="8">
      <formula>MOD(COLUMN(),2)=0</formula>
    </cfRule>
  </conditionalFormatting>
  <dataValidations count="16">
    <dataValidation allowBlank="1" showInputMessage="1" showErrorMessage="1" prompt="El planificador de proyectos usa periodos para los intervalos. Inicio = 1 es el periodo 1 y la duración = 5 significa que el proyecto dura 5 periodos desde el periodo de inicio. Introduzca datos a partir de la celda B5 para actualizar el gráfico." sqref="A1" xr:uid="{00000000-0002-0000-0000-000000000000}"/>
    <dataValidation type="list" errorStyle="warning" allowBlank="1" showInputMessage="1" showErrorMessage="1" error="Escriba un valor del 1 al 60 o seleccione un periodo de la lista (presione CANCELAR, ALT+FLECHA ABAJO y, a continuación, presione ENTRAR para seleccionar un valor)." prompt="Escriba un periodo en el intervalo de 1 a 60 o seleccione un periodo de la lista. Presione ALT+FLECHA ABAJO para desplazarse a la lista y, después, presione ENTRAR para seleccionar un valor." sqref="H2" xr:uid="{00000000-0002-0000-0000-000001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Esta celda de la leyenda indica la duración del plan" sqref="J2" xr:uid="{00000000-0002-0000-0000-000002000000}"/>
    <dataValidation allowBlank="1" showInputMessage="1" showErrorMessage="1" prompt="Esta celda de la leyenda indica la duración real" sqref="P2" xr:uid="{00000000-0002-0000-0000-000003000000}"/>
    <dataValidation allowBlank="1" showInputMessage="1" showErrorMessage="1" prompt="Esta celda de la leyenda indica el porcentaje del proyecto completado" sqref="T2" xr:uid="{00000000-0002-0000-0000-000004000000}"/>
    <dataValidation allowBlank="1" showInputMessage="1" showErrorMessage="1" prompt="Esta celda de la leyenda indica la duración real fuera del plan" sqref="Y2" xr:uid="{00000000-0002-0000-0000-000005000000}"/>
    <dataValidation allowBlank="1" showInputMessage="1" showErrorMessage="1" prompt="Esta celda de la leyenda indica el porcentaje del proyecto completado fuera del plan" sqref="AF2" xr:uid="{00000000-0002-0000-0000-000006000000}"/>
    <dataValidation allowBlank="1" showInputMessage="1" showErrorMessage="1" prompt="Los periodos se representan del 1 al 60, desde la celda H4 a la celda BO4 " sqref="H3" xr:uid="{00000000-0002-0000-0000-000007000000}"/>
    <dataValidation allowBlank="1" showInputMessage="1" showErrorMessage="1" prompt="Escriba la actividad en la columna B, a partir de la celda B5_x000a_" sqref="B3:B4" xr:uid="{00000000-0002-0000-0000-000008000000}"/>
    <dataValidation allowBlank="1" showInputMessage="1" showErrorMessage="1" prompt="Escriba el periodo de inicio del plan en la columna C, a partir de la celda C5." sqref="C3:C4" xr:uid="{00000000-0002-0000-0000-000009000000}"/>
    <dataValidation allowBlank="1" showInputMessage="1" showErrorMessage="1" prompt="Escriba el periodo de duración del plan en la columna D, a partir de la celda D5." sqref="D3:D4" xr:uid="{00000000-0002-0000-0000-00000A000000}"/>
    <dataValidation allowBlank="1" showInputMessage="1" showErrorMessage="1" prompt="Escriba el periodo de inicio real del plan en la columna E, a partir de la celda E5." sqref="E3:E4" xr:uid="{00000000-0002-0000-0000-00000B000000}"/>
    <dataValidation allowBlank="1" showInputMessage="1" showErrorMessage="1" prompt="Escriba el periodo de duración real del plan en la columna F, a partir de la celda F5." sqref="F3:F4" xr:uid="{00000000-0002-0000-0000-00000C000000}"/>
    <dataValidation allowBlank="1" showInputMessage="1" showErrorMessage="1" prompt="Escriba el porcentaje de proyecto completado en la columna G, a partir de la celda G5." sqref="G3:G4" xr:uid="{00000000-0002-0000-0000-00000D000000}"/>
    <dataValidation allowBlank="1" showInputMessage="1" showErrorMessage="1" prompt="Título del proyecto. Escriba un nuevo título en esta celda. Resalte un periodo en H2. La leyenda del gráfico está en las celdas J2 a AI2." sqref="B1" xr:uid="{00000000-0002-0000-0000-00000E000000}"/>
    <dataValidation allowBlank="1" showInputMessage="1" showErrorMessage="1" prompt="Seleccione un período para resaltar en H2. La leyenda de un gráfico está en las celdas J2 a AI2." sqref="B2:F2" xr:uid="{00000000-0002-0000-0000-00000F000000}"/>
  </dataValidations>
  <printOptions horizontalCentered="1"/>
  <pageMargins left="0.45" right="0.45" top="0.5" bottom="0.5" header="0.3" footer="0.3"/>
  <pageSetup paperSize="9" scale="44" fitToHeight="0" orientation="landscape" r:id="rId1"/>
  <headerFooter differentFirst="1">
    <oddFooter>Page &amp;P of &amp;N</oddFooter>
  </headerFooter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CD024-D9D7-4235-AF99-9CEC92DEE647}">
  <dimension ref="B3:F9"/>
  <sheetViews>
    <sheetView workbookViewId="0">
      <selection activeCell="C5" sqref="C5"/>
    </sheetView>
  </sheetViews>
  <sheetFormatPr defaultColWidth="11" defaultRowHeight="14.45"/>
  <sheetData>
    <row r="3" spans="2:6">
      <c r="B3" s="22">
        <v>45929</v>
      </c>
      <c r="C3" s="22">
        <v>46234</v>
      </c>
      <c r="D3" s="23">
        <f>+C3-B3</f>
        <v>305</v>
      </c>
      <c r="E3">
        <v>60</v>
      </c>
      <c r="F3" s="23">
        <f>+D3-E3</f>
        <v>245</v>
      </c>
    </row>
    <row r="5" spans="2:6">
      <c r="C5" s="38">
        <v>0.75</v>
      </c>
      <c r="D5" s="23">
        <f>+D3*0.75</f>
        <v>228.75</v>
      </c>
    </row>
    <row r="7" spans="2:6">
      <c r="D7" s="23">
        <f>+D3*0.5</f>
        <v>152.5</v>
      </c>
    </row>
    <row r="9" spans="2:6">
      <c r="C9">
        <f>3/8</f>
        <v>0.375</v>
      </c>
      <c r="D9" s="23">
        <f>+D3*C9</f>
        <v>114.375</v>
      </c>
    </row>
  </sheetData>
  <dataValidations count="1">
    <dataValidation type="date" allowBlank="1" showInputMessage="1" showErrorMessage="1" sqref="B3" xr:uid="{8B3F8A5C-7CD9-4D3C-A6CC-6EB517893E97}">
      <formula1>45901</formula1>
      <formula2>46234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B320B-13F2-499E-AB79-422E9BC94F60}">
  <dimension ref="B1:K18"/>
  <sheetViews>
    <sheetView workbookViewId="0">
      <selection activeCell="K8" sqref="K8"/>
    </sheetView>
  </sheetViews>
  <sheetFormatPr defaultColWidth="11" defaultRowHeight="14.45"/>
  <cols>
    <col min="3" max="3" width="40.625" customWidth="1"/>
    <col min="4" max="4" width="51.375" customWidth="1"/>
    <col min="6" max="6" width="10.875" bestFit="1" customWidth="1"/>
    <col min="7" max="7" width="13.5" bestFit="1" customWidth="1"/>
    <col min="9" max="9" width="15.125" bestFit="1" customWidth="1"/>
    <col min="11" max="11" width="16.875" bestFit="1" customWidth="1"/>
  </cols>
  <sheetData>
    <row r="1" spans="2:11" ht="15" thickBot="1"/>
    <row r="2" spans="2:11" ht="15" thickBot="1">
      <c r="B2" s="55" t="s">
        <v>43</v>
      </c>
      <c r="C2" s="56"/>
      <c r="D2" s="39" t="s">
        <v>44</v>
      </c>
      <c r="F2" t="s">
        <v>45</v>
      </c>
      <c r="G2" t="s">
        <v>46</v>
      </c>
      <c r="I2" t="s">
        <v>47</v>
      </c>
      <c r="K2" t="s">
        <v>48</v>
      </c>
    </row>
    <row r="3" spans="2:11" ht="26.45" thickBot="1">
      <c r="B3" s="40">
        <v>1</v>
      </c>
      <c r="C3" s="41" t="s">
        <v>49</v>
      </c>
      <c r="D3" s="42" t="s">
        <v>50</v>
      </c>
      <c r="F3" s="22">
        <v>45377</v>
      </c>
      <c r="G3" s="22">
        <v>45618</v>
      </c>
      <c r="I3" s="23">
        <f>+G3-F3</f>
        <v>241</v>
      </c>
      <c r="K3">
        <f>+ROUND(I3/30,0)</f>
        <v>8</v>
      </c>
    </row>
    <row r="4" spans="2:11" ht="15" thickBot="1">
      <c r="B4" s="40">
        <v>2</v>
      </c>
      <c r="C4" s="43" t="s">
        <v>51</v>
      </c>
      <c r="D4" s="42" t="s">
        <v>52</v>
      </c>
      <c r="F4" s="22">
        <v>45377</v>
      </c>
      <c r="G4" s="22">
        <v>45509</v>
      </c>
      <c r="I4" s="23">
        <f>+G4-F4</f>
        <v>132</v>
      </c>
      <c r="K4">
        <f>+ROUND(I4/30,0)</f>
        <v>4</v>
      </c>
    </row>
    <row r="5" spans="2:11" ht="15" thickBot="1">
      <c r="B5" s="57">
        <v>3</v>
      </c>
      <c r="C5" s="44" t="s">
        <v>53</v>
      </c>
      <c r="D5" s="44" t="s">
        <v>54</v>
      </c>
      <c r="F5" s="22">
        <v>45379</v>
      </c>
      <c r="G5" s="22">
        <v>45471</v>
      </c>
      <c r="I5" s="23">
        <f>+G5-F5</f>
        <v>92</v>
      </c>
      <c r="K5">
        <f>+ROUND(I5/30,0)</f>
        <v>3</v>
      </c>
    </row>
    <row r="6" spans="2:11" ht="15" thickBot="1">
      <c r="B6" s="58"/>
      <c r="C6" s="44" t="s">
        <v>55</v>
      </c>
      <c r="D6" s="44" t="s">
        <v>56</v>
      </c>
      <c r="I6" s="23">
        <f t="shared" ref="I6:I13" si="0">+G6-F6</f>
        <v>0</v>
      </c>
      <c r="K6">
        <f t="shared" ref="K6:K13" si="1">+ROUND(I6/30,0)</f>
        <v>0</v>
      </c>
    </row>
    <row r="7" spans="2:11" ht="15" thickBot="1">
      <c r="B7" s="40">
        <v>4</v>
      </c>
      <c r="C7" s="44" t="s">
        <v>57</v>
      </c>
      <c r="D7" s="44" t="s">
        <v>58</v>
      </c>
      <c r="F7" s="22">
        <v>45471</v>
      </c>
      <c r="G7" s="22">
        <v>45506</v>
      </c>
      <c r="I7" s="23">
        <f t="shared" si="0"/>
        <v>35</v>
      </c>
      <c r="K7">
        <f t="shared" si="1"/>
        <v>1</v>
      </c>
    </row>
    <row r="8" spans="2:11" ht="15" thickBot="1">
      <c r="B8" s="40">
        <v>5</v>
      </c>
      <c r="C8" s="44" t="s">
        <v>59</v>
      </c>
      <c r="D8" s="44" t="s">
        <v>60</v>
      </c>
      <c r="F8" s="22">
        <v>45377</v>
      </c>
      <c r="G8" s="22">
        <v>45518</v>
      </c>
      <c r="I8" s="23">
        <f t="shared" si="0"/>
        <v>141</v>
      </c>
      <c r="K8">
        <f t="shared" si="1"/>
        <v>5</v>
      </c>
    </row>
    <row r="9" spans="2:11" ht="23.45" thickBot="1">
      <c r="B9" s="40">
        <v>6</v>
      </c>
      <c r="C9" s="44" t="s">
        <v>61</v>
      </c>
      <c r="D9" s="44" t="s">
        <v>62</v>
      </c>
      <c r="F9" s="22">
        <v>45377</v>
      </c>
      <c r="G9" s="22">
        <v>45545</v>
      </c>
      <c r="I9" s="23">
        <f t="shared" si="0"/>
        <v>168</v>
      </c>
      <c r="J9" s="23">
        <f>+I9-I8</f>
        <v>27</v>
      </c>
      <c r="K9">
        <f t="shared" si="1"/>
        <v>6</v>
      </c>
    </row>
    <row r="10" spans="2:11" ht="15" thickBot="1">
      <c r="B10" s="40">
        <v>7</v>
      </c>
      <c r="C10" s="44" t="s">
        <v>63</v>
      </c>
      <c r="D10" s="44" t="s">
        <v>64</v>
      </c>
      <c r="F10" s="22">
        <v>45377</v>
      </c>
      <c r="G10" s="22">
        <v>45546</v>
      </c>
      <c r="I10" s="23">
        <f t="shared" si="0"/>
        <v>169</v>
      </c>
      <c r="K10">
        <f t="shared" si="1"/>
        <v>6</v>
      </c>
    </row>
    <row r="11" spans="2:11" ht="15" thickBot="1">
      <c r="B11" s="40">
        <v>8</v>
      </c>
      <c r="C11" s="42" t="s">
        <v>65</v>
      </c>
      <c r="D11" s="42" t="s">
        <v>66</v>
      </c>
      <c r="F11" s="22">
        <v>45377</v>
      </c>
      <c r="G11" s="22">
        <v>45610</v>
      </c>
      <c r="I11" s="23">
        <f t="shared" si="0"/>
        <v>233</v>
      </c>
      <c r="K11">
        <f t="shared" si="1"/>
        <v>8</v>
      </c>
    </row>
    <row r="12" spans="2:11" ht="39.6" thickBot="1">
      <c r="B12" s="40">
        <v>9</v>
      </c>
      <c r="C12" s="42" t="s">
        <v>67</v>
      </c>
      <c r="D12" s="42" t="s">
        <v>68</v>
      </c>
      <c r="F12" s="22">
        <v>45377</v>
      </c>
      <c r="G12" s="22">
        <v>45615</v>
      </c>
      <c r="I12" s="23">
        <f t="shared" si="0"/>
        <v>238</v>
      </c>
      <c r="K12">
        <f t="shared" si="1"/>
        <v>8</v>
      </c>
    </row>
    <row r="13" spans="2:11">
      <c r="B13" s="57">
        <v>10</v>
      </c>
      <c r="C13" s="59" t="s">
        <v>69</v>
      </c>
      <c r="D13" s="45" t="s">
        <v>70</v>
      </c>
      <c r="F13" s="22">
        <v>45377</v>
      </c>
      <c r="G13" s="22">
        <v>45618</v>
      </c>
      <c r="I13" s="23">
        <f t="shared" si="0"/>
        <v>241</v>
      </c>
      <c r="K13">
        <f t="shared" si="1"/>
        <v>8</v>
      </c>
    </row>
    <row r="14" spans="2:11" ht="15" thickBot="1">
      <c r="B14" s="58"/>
      <c r="C14" s="60"/>
      <c r="D14" s="42" t="s">
        <v>71</v>
      </c>
    </row>
    <row r="17" spans="2:2" ht="130.5">
      <c r="B17" s="46" t="s">
        <v>72</v>
      </c>
    </row>
    <row r="18" spans="2:2" ht="217.5">
      <c r="B18" s="46" t="s">
        <v>73</v>
      </c>
    </row>
  </sheetData>
  <mergeCells count="4">
    <mergeCell ref="B2:C2"/>
    <mergeCell ref="B5:B6"/>
    <mergeCell ref="B13:B14"/>
    <mergeCell ref="C13:C14"/>
  </mergeCells>
  <hyperlinks>
    <hyperlink ref="C4" location="_ftn1" display="_ftn1" xr:uid="{BDFDF032-7C5F-4FC5-8AD6-903DD89622E4}"/>
    <hyperlink ref="C13" location="_ftn2" display="_ftn2" xr:uid="{97A60016-9092-418F-A6E8-17031B517030}"/>
    <hyperlink ref="B17" location="_ftnref1" display="_ftnref1" xr:uid="{44712B47-DDAB-4AAB-99A1-1221406B9591}"/>
    <hyperlink ref="B18" location="_ftnref2" display="_ftnref2" xr:uid="{477446AC-007C-47B5-B418-ABEE5470970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TM02887601</Template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licitacion.oa@coordinador.cl</cp:lastModifiedBy>
  <cp:revision/>
  <dcterms:created xsi:type="dcterms:W3CDTF">2021-12-27T22:07:09Z</dcterms:created>
  <dcterms:modified xsi:type="dcterms:W3CDTF">2025-07-22T21:04:14Z</dcterms:modified>
  <cp:category/>
  <cp:contentStatus/>
</cp:coreProperties>
</file>